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45" windowWidth="12120" windowHeight="6570" firstSheet="25" activeTab="32"/>
  </bookViews>
  <sheets>
    <sheet name="03.02.2020" sheetId="1" r:id="rId1"/>
    <sheet name="04.02.2020" sheetId="2" r:id="rId2"/>
    <sheet name="05.02.2020" sheetId="3" r:id="rId3"/>
    <sheet name="06.02.2020" sheetId="4" r:id="rId4"/>
    <sheet name="07.02.2020" sheetId="5" r:id="rId5"/>
    <sheet name="08.02.2020" sheetId="6" r:id="rId6"/>
    <sheet name="10.02.2020" sheetId="7" r:id="rId7"/>
    <sheet name="11.02.2020" sheetId="8" r:id="rId8"/>
    <sheet name="12.02.2020" sheetId="9" r:id="rId9"/>
    <sheet name="13.02.2020" sheetId="10" r:id="rId10"/>
    <sheet name="14.02.2020" sheetId="11" r:id="rId11"/>
    <sheet name="17.02.2020" sheetId="12" r:id="rId12"/>
    <sheet name="18.02.2020" sheetId="13" r:id="rId13"/>
    <sheet name="19.02.2020" sheetId="14" r:id="rId14"/>
    <sheet name="20.02.2020" sheetId="15" r:id="rId15"/>
    <sheet name="21.02.2020" sheetId="16" r:id="rId16"/>
    <sheet name="24.02.2020" sheetId="17" r:id="rId17"/>
    <sheet name="25.02.2020" sheetId="18" r:id="rId18"/>
    <sheet name="26.02.2020" sheetId="19" r:id="rId19"/>
    <sheet name="28.02.2020" sheetId="20" r:id="rId20"/>
    <sheet name="29.02.2020" sheetId="21" r:id="rId21"/>
    <sheet name="02.03.2020" sheetId="22" r:id="rId22"/>
    <sheet name="03.03.2020" sheetId="23" r:id="rId23"/>
    <sheet name="05.03.2020" sheetId="24" r:id="rId24"/>
    <sheet name="06.03.2020" sheetId="25" r:id="rId25"/>
    <sheet name="09.03.2020" sheetId="26" r:id="rId26"/>
    <sheet name="10.03.2020" sheetId="27" r:id="rId27"/>
    <sheet name="11.03.2020" sheetId="28" r:id="rId28"/>
    <sheet name="12.03.2020" sheetId="29" r:id="rId29"/>
    <sheet name="13.03.2020" sheetId="30" r:id="rId30"/>
    <sheet name="14.03.2020" sheetId="31" r:id="rId31"/>
    <sheet name="16.03.2020" sheetId="32" r:id="rId32"/>
    <sheet name="19.13.2020" sheetId="33" r:id="rId33"/>
  </sheets>
  <definedNames/>
  <calcPr fullCalcOnLoad="1"/>
</workbook>
</file>

<file path=xl/sharedStrings.xml><?xml version="1.0" encoding="utf-8"?>
<sst xmlns="http://schemas.openxmlformats.org/spreadsheetml/2006/main" count="802" uniqueCount="519">
  <si>
    <t>NAME OF THE SUPPLIER</t>
  </si>
  <si>
    <t>UTR REFERENCE</t>
  </si>
  <si>
    <t>AMOUNT</t>
  </si>
  <si>
    <t>IOC</t>
  </si>
  <si>
    <t>MAHALAKSHMI FUELS</t>
  </si>
  <si>
    <t>BHARATH TRANSPORTS</t>
  </si>
  <si>
    <t/>
  </si>
  <si>
    <t>TCC COOPERATIVE SOCIETY LTD</t>
  </si>
  <si>
    <t>BIJU MATHEW &amp; CO</t>
  </si>
  <si>
    <t>STAR VISION</t>
  </si>
  <si>
    <t>STEEL FAB INDIA</t>
  </si>
  <si>
    <t>S.M.ROAD LINES</t>
  </si>
  <si>
    <t>P BABU ENTERPRISES</t>
  </si>
  <si>
    <t>GEOJERA TECHNICAL CONSULTANTS</t>
  </si>
  <si>
    <t>PERINGHAT AGENCIES</t>
  </si>
  <si>
    <t>NATIONAL OXYGEN LIMITED</t>
  </si>
  <si>
    <t>PMS TRANSPORTS</t>
  </si>
  <si>
    <t>KPB ADVERTISING PVT LTD</t>
  </si>
  <si>
    <t>IOCL</t>
  </si>
  <si>
    <t>THE SOUTHERN GAS LIMITED</t>
  </si>
  <si>
    <t>SREEDHAR TRANSPORT</t>
  </si>
  <si>
    <t>INDUSTRIAL TOOLS MARINE EQUIPMENTS</t>
  </si>
  <si>
    <t>ESQUIRE AGENCIES</t>
  </si>
  <si>
    <t>CHEMFAB ALKALIS LTD</t>
  </si>
  <si>
    <t>UNILOG TRANSPORTING COMPANY</t>
  </si>
  <si>
    <t>STANDRADS ENVIRONMENTAL ANALYTICAL</t>
  </si>
  <si>
    <t>KCV TRANSPORT</t>
  </si>
  <si>
    <t>SAM TRANSPORTS</t>
  </si>
  <si>
    <t>STAR TRANSPORTS</t>
  </si>
  <si>
    <t>ISLAND SHIPPING AGENCIES</t>
  </si>
  <si>
    <t>ALLIED SURFACE LOGISTICS</t>
  </si>
  <si>
    <t>MA FRP INDUSTRIES</t>
  </si>
  <si>
    <t>SAM TRANS</t>
  </si>
  <si>
    <t>SRI BALAJI TRANSPORT</t>
  </si>
  <si>
    <t>EXCEL TRADERS</t>
  </si>
  <si>
    <t>BESET FIBRE GLASS INDUSTRIES</t>
  </si>
  <si>
    <t>KERALA ENVIRO INFRASTRUCTURE LTD</t>
  </si>
  <si>
    <t>ASSOCIATED ROAD CARRIERS LTD</t>
  </si>
  <si>
    <t>TRANS WAVES EQUIPMENTS PVT LTD</t>
  </si>
  <si>
    <t>GEOFRANC ENTERPRISES</t>
  </si>
  <si>
    <t>SAMKO</t>
  </si>
  <si>
    <t>METRO AGENCIES</t>
  </si>
  <si>
    <t>R J INDUSTRIES</t>
  </si>
  <si>
    <t>CONCORD FIRE AND SAFETY EQUIPMENTS</t>
  </si>
  <si>
    <t xml:space="preserve">JAMES WALKER INMARCO INDUSTRIES </t>
  </si>
  <si>
    <t>DO ALL ENGINEERING PRODUCTS</t>
  </si>
  <si>
    <t>H M HARWARES AND METALS</t>
  </si>
  <si>
    <t xml:space="preserve"> EXCEL EARTHINGS</t>
  </si>
  <si>
    <t>PENINSULAR TRADERS</t>
  </si>
  <si>
    <t xml:space="preserve"> P BABU ENTERPRISES</t>
  </si>
  <si>
    <t>TELETAXI</t>
  </si>
  <si>
    <t>G.S.FRP WORKS</t>
  </si>
  <si>
    <t>VARUNA PAINTS PVT LTD</t>
  </si>
  <si>
    <t>KAYSON POLYLAM PVT LTD</t>
  </si>
  <si>
    <t>AQUA ENGINEERING SERVICE</t>
  </si>
  <si>
    <t>TI ANODE FABRICATORS PVT LTD</t>
  </si>
  <si>
    <t>STUDIO FOCUS</t>
  </si>
  <si>
    <t>SETHIA SYNDICATE</t>
  </si>
  <si>
    <t>KEXCON</t>
  </si>
  <si>
    <t>ROOFCO BUILDERS AND DEVELOPERS</t>
  </si>
  <si>
    <t>GMT COMPUTERS PERIPHERALS</t>
  </si>
  <si>
    <t>LABORATORY EQUIPMENT STORES</t>
  </si>
  <si>
    <t>PAYMENT  TO SUPPLIERS ON  03.02.2020</t>
  </si>
  <si>
    <t>SBIN220034383394</t>
  </si>
  <si>
    <t>SBIN220034383353</t>
  </si>
  <si>
    <t>SBIN220034383390</t>
  </si>
  <si>
    <t>SBIN220034383385</t>
  </si>
  <si>
    <t>SBIN220034383370</t>
  </si>
  <si>
    <t>SBIN220034383365</t>
  </si>
  <si>
    <t>RANKERS INTERNATIONAL</t>
  </si>
  <si>
    <t>DOLF INDUSTRIES</t>
  </si>
  <si>
    <t>POLYPLAST</t>
  </si>
  <si>
    <t>POOVATH INTERNATIONAL</t>
  </si>
  <si>
    <t>PAYMENT  TO SUPPLIERS ON  04.02.2020</t>
  </si>
  <si>
    <t>SBIN320035200451</t>
  </si>
  <si>
    <t>76,907.00</t>
  </si>
  <si>
    <t>SBIN320035201632</t>
  </si>
  <si>
    <t>27,849.00</t>
  </si>
  <si>
    <t>CRYSTAL INSTRUMENTS</t>
  </si>
  <si>
    <t>SURYA DIESELS</t>
  </si>
  <si>
    <t>PAYMENT  TO SUPPLIERS ON  05.02.2020</t>
  </si>
  <si>
    <t>3,968,979.47</t>
  </si>
  <si>
    <t>IMPRESSIVE ARCHITECTURAL ENGINEERIN</t>
  </si>
  <si>
    <t>PAYMENT  TO SUPPLIERS ON  06.02.2020</t>
  </si>
  <si>
    <t>SBIN520037134183</t>
  </si>
  <si>
    <t>KERALA ELECTRICAL ALLIED ENGINEERING</t>
  </si>
  <si>
    <t>12,052.00</t>
  </si>
  <si>
    <t>PAYMENT  TO SUPPLIERS ON  07.02.2020</t>
  </si>
  <si>
    <t>SBIN120038275889</t>
  </si>
  <si>
    <t>SBIN120038278625</t>
  </si>
  <si>
    <t>SBIN120038278622</t>
  </si>
  <si>
    <t>SBIN120038278617</t>
  </si>
  <si>
    <t>SBIN120038275884</t>
  </si>
  <si>
    <t>SBIN120038278612</t>
  </si>
  <si>
    <t>SBIN120038278609</t>
  </si>
  <si>
    <t>SBIN120038278607</t>
  </si>
  <si>
    <t>SBIN120038278592</t>
  </si>
  <si>
    <t>SBIN120038278603</t>
  </si>
  <si>
    <t>AJIT BEARING COMPANY</t>
  </si>
  <si>
    <t>G R SERVICES</t>
  </si>
  <si>
    <t>PAYMENT  TO SUPPLIERS ON  08.02.2020</t>
  </si>
  <si>
    <t>SBIN120039976394</t>
  </si>
  <si>
    <t>SBIN120039975894</t>
  </si>
  <si>
    <t>SBIN120039975893</t>
  </si>
  <si>
    <t>SBIN120039975892</t>
  </si>
  <si>
    <t>UDYOGAMANDAL PRINTERS</t>
  </si>
  <si>
    <t>MODI TRADING CORPORATION</t>
  </si>
  <si>
    <t>EFFGEE PRINTERS</t>
  </si>
  <si>
    <t>SREELAKSHMI INDUSTRIES</t>
  </si>
  <si>
    <t>PAYMENT  TO SUPPLIERS ON  10.02.2020</t>
  </si>
  <si>
    <t>SBIN220041534649</t>
  </si>
  <si>
    <t>SBIN220041534646</t>
  </si>
  <si>
    <t>SBIN220041535183</t>
  </si>
  <si>
    <t>SBIN220041535162</t>
  </si>
  <si>
    <t>SBIN220041535172</t>
  </si>
  <si>
    <t>SBIN220041535156</t>
  </si>
  <si>
    <t>SBIN220041535167</t>
  </si>
  <si>
    <t>SBIN220041535160</t>
  </si>
  <si>
    <t>SBIN220041536893</t>
  </si>
  <si>
    <t>SBIN220041535185</t>
  </si>
  <si>
    <t>ST FRANCIS DE SALES PRESS</t>
  </si>
  <si>
    <t>JAYARAJ PIPE TRADERS</t>
  </si>
  <si>
    <t>PREMIER INDIA BEARINGS LTD</t>
  </si>
  <si>
    <t>UNIVERSAL PIPES</t>
  </si>
  <si>
    <t>GENERAL INDUSTRIAL SUPPLIERS</t>
  </si>
  <si>
    <t>SOPHISTICATED INDUSTRIAL MATERIALS</t>
  </si>
  <si>
    <t xml:space="preserve"> THE SOUTHERN GAS LIMITED</t>
  </si>
  <si>
    <t xml:space="preserve"> SURYA WALL CARE CHEM PVT LTD</t>
  </si>
  <si>
    <t>KLENE PAKS LTD</t>
  </si>
  <si>
    <t>PAYMENT  TO SUPPLIERS ON  11.02.2020</t>
  </si>
  <si>
    <t>PAUL MATHEW AND SONS</t>
  </si>
  <si>
    <t>SBIN320042653226</t>
  </si>
  <si>
    <t>SBIN320042653790</t>
  </si>
  <si>
    <t>SBIN320042653773</t>
  </si>
  <si>
    <t>SBIN320042653769</t>
  </si>
  <si>
    <t>SBIN320042653788</t>
  </si>
  <si>
    <t>SBIN320042653786</t>
  </si>
  <si>
    <t>SBIN320042653785</t>
  </si>
  <si>
    <t xml:space="preserve"> YOKOGAWA INDIA LIMITED</t>
  </si>
  <si>
    <t>BIJU MATHEW  &amp; CO</t>
  </si>
  <si>
    <t>GMT SYSTEMS</t>
  </si>
  <si>
    <t>MAS PRINT TECHNOLOGIES</t>
  </si>
  <si>
    <t>PAYMENT  TO SUPPLIERS ON  12.02.2020</t>
  </si>
  <si>
    <t>SBIN520044256086</t>
  </si>
  <si>
    <t>SBIN520044256080</t>
  </si>
  <si>
    <t>SBIN520044256075</t>
  </si>
  <si>
    <t>SBIN520044256072</t>
  </si>
  <si>
    <t>SBIN520044254799</t>
  </si>
  <si>
    <t>SBIN520044256068</t>
  </si>
  <si>
    <t>SBIN520044256064</t>
  </si>
  <si>
    <t>SBIN520044256196</t>
  </si>
  <si>
    <t>SBIN520044256180</t>
  </si>
  <si>
    <t>SBIN520044256163</t>
  </si>
  <si>
    <t>SBIN520044256164</t>
  </si>
  <si>
    <t>SBIN520044256174</t>
  </si>
  <si>
    <t>SBIN520044256169</t>
  </si>
  <si>
    <t>SBIN520044256162</t>
  </si>
  <si>
    <t>SBIN520044254791</t>
  </si>
  <si>
    <t>PAYMENT  TO SUPPLIERS ON  13.02.2020</t>
  </si>
  <si>
    <t> ROSE KITCHENERS</t>
  </si>
  <si>
    <t>SALEM RUBBER LININGS PVT LTD</t>
  </si>
  <si>
    <t>MINERVA COMBINES</t>
  </si>
  <si>
    <t>MR ASSOCIATES</t>
  </si>
  <si>
    <t>SARVAM SAFETY EQUIPMENT PVT LTD</t>
  </si>
  <si>
    <t xml:space="preserve"> EFFGEE PRINTERS</t>
  </si>
  <si>
    <t>NATIONAL PEST CONTROL SERVICES</t>
  </si>
  <si>
    <t>PAYMENT  TO SUPPLIERS ON  14.02.2020</t>
  </si>
  <si>
    <t>SBIN120045141884</t>
  </si>
  <si>
    <t>SBIN120045141889</t>
  </si>
  <si>
    <t>SBIN120045141886</t>
  </si>
  <si>
    <t>ROOFCO BUILDER AND DEVELOPERS</t>
  </si>
  <si>
    <t>ROOFCO BUILDERS DEVELOPERS</t>
  </si>
  <si>
    <t>CAESARPINTOJOHN ASSOCIATES LLP</t>
  </si>
  <si>
    <t>SBIN120045064322</t>
  </si>
  <si>
    <t>SBIN120045066446</t>
  </si>
  <si>
    <t>576,073.00</t>
  </si>
  <si>
    <t>146,700.00</t>
  </si>
  <si>
    <t>1,812,466.00</t>
  </si>
  <si>
    <t>1,500.00</t>
  </si>
  <si>
    <t>47,555.00</t>
  </si>
  <si>
    <t>G&amp; M TRANSPORTING COMPANY</t>
  </si>
  <si>
    <t>SURYA WALL CARE CHEM PVT LTD</t>
  </si>
  <si>
    <t>AIMS</t>
  </si>
  <si>
    <t>RENAIMEDICITY</t>
  </si>
  <si>
    <t>PAYMENT  TO SUPPLIERS ON  17.02.2020</t>
  </si>
  <si>
    <t>PAYMENT  TO SUPPLIERS ON  18.02.2020</t>
  </si>
  <si>
    <t>SUONY FIBRE GLASS PVT LTD</t>
  </si>
  <si>
    <t>MASS PRINT TECHNOLOGIES</t>
  </si>
  <si>
    <t>PAYMENT  TO SUPPLIERS ON  19.02.2020</t>
  </si>
  <si>
    <t>SBIN420050629102</t>
  </si>
  <si>
    <t>SBIN420050628993</t>
  </si>
  <si>
    <t>SBIN420050628987</t>
  </si>
  <si>
    <t>SBIN420050629002</t>
  </si>
  <si>
    <t>SBIN420050241636</t>
  </si>
  <si>
    <t>SBIN420050241634</t>
  </si>
  <si>
    <t>SBIN420050241630</t>
  </si>
  <si>
    <t>SBIN420050240860</t>
  </si>
  <si>
    <t>SBIN420050241619</t>
  </si>
  <si>
    <t>SBIN420050241659</t>
  </si>
  <si>
    <t>SBIN420050241655</t>
  </si>
  <si>
    <t>SBIN420050241653</t>
  </si>
  <si>
    <t>SBIN420050241648</t>
  </si>
  <si>
    <t>SBIN420050240866</t>
  </si>
  <si>
    <t>SBIN420050241642</t>
  </si>
  <si>
    <t>SBIN420050241640</t>
  </si>
  <si>
    <t>SBIN420050241644</t>
  </si>
  <si>
    <t>SBIN420050241620</t>
  </si>
  <si>
    <t>SBIN420050240867</t>
  </si>
  <si>
    <t>SBIN420050241669</t>
  </si>
  <si>
    <t>SBIN420050240871</t>
  </si>
  <si>
    <t>SBIN420050241638</t>
  </si>
  <si>
    <t>STEELANE</t>
  </si>
  <si>
    <t>NANDANAM VENTURES</t>
  </si>
  <si>
    <t>A R BHAT AND CO</t>
  </si>
  <si>
    <t>SHALIBHADRA INTERMEDIATES PVT LTD</t>
  </si>
  <si>
    <t>ASHAPURI STEEL</t>
  </si>
  <si>
    <t>LEAK PROOF PUMPS PVT LTD</t>
  </si>
  <si>
    <t>MARUTHI ENTERPRISES</t>
  </si>
  <si>
    <t>UDAY FILTERS</t>
  </si>
  <si>
    <t>SRI BALAGI TRANSPORT</t>
  </si>
  <si>
    <t>PAYMENT  TO SUPPLIERS ON  20.02.2020</t>
  </si>
  <si>
    <t>SBIN520051419386</t>
  </si>
  <si>
    <t>SBIN520051419188</t>
  </si>
  <si>
    <t>SBIN520051418875</t>
  </si>
  <si>
    <t>23,761.00</t>
  </si>
  <si>
    <t>15,364.00</t>
  </si>
  <si>
    <t>35,412.00</t>
  </si>
  <si>
    <t>BAJAJ ALLIANCE</t>
  </si>
  <si>
    <t xml:space="preserve">ST.JOSEPH HOSPITAL </t>
  </si>
  <si>
    <t>IDEA CELLULAR</t>
  </si>
  <si>
    <t>PAYMENT  TO SUPPLIERS ON  21.02.2020</t>
  </si>
  <si>
    <t>SBIN120052257163</t>
  </si>
  <si>
    <t>SBIN120052257869</t>
  </si>
  <si>
    <t>HARSHA TRANSPORT</t>
  </si>
  <si>
    <t>392,358.00</t>
  </si>
  <si>
    <t>PAYMENT  TO SUPPLIERS ON  24.02.2020</t>
  </si>
  <si>
    <t>SBIN220055222259</t>
  </si>
  <si>
    <t>SBIN220055223154</t>
  </si>
  <si>
    <t>SBIN220055222255</t>
  </si>
  <si>
    <t>SBIN220055223173</t>
  </si>
  <si>
    <t>SBIN220055222232</t>
  </si>
  <si>
    <t>SBIN220055222229</t>
  </si>
  <si>
    <t>SBIN220055222215</t>
  </si>
  <si>
    <t>SBIN220055222219</t>
  </si>
  <si>
    <t>SBIN220055222228</t>
  </si>
  <si>
    <t>SBIN220055223146</t>
  </si>
  <si>
    <t>PRICOL TRAVELS LTD</t>
  </si>
  <si>
    <t>ASHOKA SWITCHGEAR PVT LTD</t>
  </si>
  <si>
    <t>JALK ELECTRICAL ENTERPRISES</t>
  </si>
  <si>
    <t>S AND M COATINGS</t>
  </si>
  <si>
    <t xml:space="preserve">VANIRA INSTRUMENT TECHNOLOGIES </t>
  </si>
  <si>
    <t>PAYMENT  TO SUPPLIERS ON  25.02.2020</t>
  </si>
  <si>
    <t>SBIN320056166612</t>
  </si>
  <si>
    <t>SBIN320056164484</t>
  </si>
  <si>
    <t>SBIN320056166603</t>
  </si>
  <si>
    <t>SBIN320056166597</t>
  </si>
  <si>
    <t>SBIN320056166648</t>
  </si>
  <si>
    <t>SBIN320056166645</t>
  </si>
  <si>
    <t>SBIN320056166637</t>
  </si>
  <si>
    <t>SBIN320056166634</t>
  </si>
  <si>
    <t>SBIN320056167004</t>
  </si>
  <si>
    <t>CLASSIC ELECTRICAL COMPANY</t>
  </si>
  <si>
    <t>CAESARPINTO JOHN ASSOCIATES</t>
  </si>
  <si>
    <t>ZONAL MEDIA SERVICES</t>
  </si>
  <si>
    <t>SBIN320056190238</t>
  </si>
  <si>
    <t>SBIN320056186611</t>
  </si>
  <si>
    <t>SBINR12020022500131551</t>
  </si>
  <si>
    <t>2,850.00</t>
  </si>
  <si>
    <t>102,710.00</t>
  </si>
  <si>
    <t>409,590.00</t>
  </si>
  <si>
    <t>486,141.00</t>
  </si>
  <si>
    <t>BHARAT TRANSPORTS</t>
  </si>
  <si>
    <t>G &amp; M TRANSPORTING CO</t>
  </si>
  <si>
    <t>P H MOHAMED KUNJU BROTHERS</t>
  </si>
  <si>
    <t>UNILOG TRANSPORTING COMPANY PVT LTD</t>
  </si>
  <si>
    <t>POLUCHEM LABORATORIES PVT LTD</t>
  </si>
  <si>
    <t>PAYMENT  TO SUPPLIERS ON  26.02.2020</t>
  </si>
  <si>
    <t>SBIN420057145348</t>
  </si>
  <si>
    <t>SBIN420057145725</t>
  </si>
  <si>
    <t>SBIN420057145346</t>
  </si>
  <si>
    <t>SHIKHA METALS PVT LTD</t>
  </si>
  <si>
    <t>PAYMENT  TO SUPPLIERS ON  29.02.2020</t>
  </si>
  <si>
    <t>SMART COOL SYSTEMS</t>
  </si>
  <si>
    <t>PAYMENT  TO SUPPLIERS ON  28.02.2020</t>
  </si>
  <si>
    <t>SBIN120059358669</t>
  </si>
  <si>
    <t>SBIN120059358664</t>
  </si>
  <si>
    <t>SBIN120059359453</t>
  </si>
  <si>
    <t>SBIN520059789016</t>
  </si>
  <si>
    <t>SBIN520059789013</t>
  </si>
  <si>
    <t>SBIN520059789003</t>
  </si>
  <si>
    <t>SBIN520059788175</t>
  </si>
  <si>
    <t>SBIN520059788173</t>
  </si>
  <si>
    <t>SBIN520059789010</t>
  </si>
  <si>
    <t>SBIN520059789008</t>
  </si>
  <si>
    <t>SBIN520059788170</t>
  </si>
  <si>
    <t>SBIN520059789020</t>
  </si>
  <si>
    <t>SBIN520059789544</t>
  </si>
  <si>
    <t>SBIN520059789019</t>
  </si>
  <si>
    <t>SBIN520059789014</t>
  </si>
  <si>
    <t>SBIN520059789004</t>
  </si>
  <si>
    <t>SBIN520059789011</t>
  </si>
  <si>
    <t>SBIN520059789009</t>
  </si>
  <si>
    <t>SBIN520059789002</t>
  </si>
  <si>
    <t>SBIN520059788176</t>
  </si>
  <si>
    <t>ACCURATE ENGINEERS AND SYSTEMS</t>
  </si>
  <si>
    <t>RENERGY SYSTEMS INDIA PVT LTD</t>
  </si>
  <si>
    <t>R S CRANES</t>
  </si>
  <si>
    <t>P O ABRAHAM AND CO</t>
  </si>
  <si>
    <t>PERFECT WINDOWS</t>
  </si>
  <si>
    <t>ROCKY TRANSPORT AND CRANE</t>
  </si>
  <si>
    <t>ASTER MEDICITY</t>
  </si>
  <si>
    <t>PAYMENT  TO SUPPLIERS ON  02.03.2020</t>
  </si>
  <si>
    <t>SBIN320062934252</t>
  </si>
  <si>
    <t>SBIN320062933720</t>
  </si>
  <si>
    <t>SBIN320062933663</t>
  </si>
  <si>
    <t>SBIN320062933649</t>
  </si>
  <si>
    <t>SBIN320062934276</t>
  </si>
  <si>
    <t>SBIN320062934257</t>
  </si>
  <si>
    <t>SBIN320062934034</t>
  </si>
  <si>
    <t>SBIN320062934214</t>
  </si>
  <si>
    <t>SBIN320062933754</t>
  </si>
  <si>
    <t>SBIN320062934206</t>
  </si>
  <si>
    <t>SBIN320062934194</t>
  </si>
  <si>
    <t>SBIN320062934186</t>
  </si>
  <si>
    <t>R S CRANES/0032073000000277</t>
  </si>
  <si>
    <t>SBIN320062933718</t>
  </si>
  <si>
    <t>GMMCO LTD/00040120000233</t>
  </si>
  <si>
    <t>SBIN320062934254</t>
  </si>
  <si>
    <t>SBIN320062827298</t>
  </si>
  <si>
    <t>10,000.00</t>
  </si>
  <si>
    <t>SBIN320062969512</t>
  </si>
  <si>
    <t>2,000.00</t>
  </si>
  <si>
    <t xml:space="preserve"> S.M.ROAD LINES</t>
  </si>
  <si>
    <t>QUAD STAR SOLUTIONS</t>
  </si>
  <si>
    <t>JACKSON ENGINEERING CO</t>
  </si>
  <si>
    <t>CLASSIC AGENCIES</t>
  </si>
  <si>
    <t>PAYMENT  TO SUPPLIERS ON  03.03.2020</t>
  </si>
  <si>
    <t>SBIN420063948661</t>
  </si>
  <si>
    <t>SBIN420063946785</t>
  </si>
  <si>
    <t>SBIN420063946762</t>
  </si>
  <si>
    <t>176,855.00</t>
  </si>
  <si>
    <t>MINI ENTERPRISES</t>
  </si>
  <si>
    <t>TRAVANCORE TITANIUM PRODUCTS</t>
  </si>
  <si>
    <t>PAYMENT  TO SUPPLIERS ON  05.03.2020</t>
  </si>
  <si>
    <t>SBIN220065082374</t>
  </si>
  <si>
    <t>SBIN220065082240</t>
  </si>
  <si>
    <t>SBIN220065082234</t>
  </si>
  <si>
    <t>SBIN220065082231</t>
  </si>
  <si>
    <t>SBIN120065630470</t>
  </si>
  <si>
    <t>SBIN120065630395</t>
  </si>
  <si>
    <t>SBIN120065630399</t>
  </si>
  <si>
    <t>SBINR12020030500013761</t>
  </si>
  <si>
    <t>250,000.00</t>
  </si>
  <si>
    <t>12,157.00</t>
  </si>
  <si>
    <t>SUNRISE DISTRIBUTORS</t>
  </si>
  <si>
    <t xml:space="preserve">KERALA ELECTRICAL AND ALLIED ENG CO </t>
  </si>
  <si>
    <t>YOKOGAWA INDIA LIMITED</t>
  </si>
  <si>
    <t>PAYMENT  TO SUPPLIERS ON  06.03.2020</t>
  </si>
  <si>
    <t>SBIN320066121495</t>
  </si>
  <si>
    <t>SBIN320066122012</t>
  </si>
  <si>
    <t>SBIN320066122072</t>
  </si>
  <si>
    <t>SBIN320066122065</t>
  </si>
  <si>
    <t>SBIN320066122062</t>
  </si>
  <si>
    <t>SBIN320066122057</t>
  </si>
  <si>
    <t>SBIN320066122053</t>
  </si>
  <si>
    <t>SBIN320066120776</t>
  </si>
  <si>
    <t>SBIN320066121438</t>
  </si>
  <si>
    <t>SBIN320066121431</t>
  </si>
  <si>
    <t>SBIN320066121423</t>
  </si>
  <si>
    <t>SBIN320066121359</t>
  </si>
  <si>
    <t>SBIN320066121396</t>
  </si>
  <si>
    <t>SBIN320066121380</t>
  </si>
  <si>
    <t>SBIN320066120736</t>
  </si>
  <si>
    <t>SBIN320066120733</t>
  </si>
  <si>
    <t>SBIN320066121394</t>
  </si>
  <si>
    <t>SBIN320066120739</t>
  </si>
  <si>
    <t>SBIN320066122003</t>
  </si>
  <si>
    <t> TCC COOPERATIVE SOCIETY LTD</t>
  </si>
  <si>
    <t>SBIN320066102250</t>
  </si>
  <si>
    <t>5,500.00</t>
  </si>
  <si>
    <t>FAINGER LESER VALVES PVT LTD</t>
  </si>
  <si>
    <t>REMNANT TECHNOLOGIES</t>
  </si>
  <si>
    <t>NANDINI STEEL</t>
  </si>
  <si>
    <t>MAHESH AGENCIES</t>
  </si>
  <si>
    <t>MINI PLUS</t>
  </si>
  <si>
    <t>DESIGNS AND COMPONENTS</t>
  </si>
  <si>
    <t>KODOOR ENGINEERS PVT LTD</t>
  </si>
  <si>
    <t>GMMCO LTD</t>
  </si>
  <si>
    <t>CAPT STEEL EQUIPMENT AND FURNITURE</t>
  </si>
  <si>
    <t xml:space="preserve">AGEY ENGINEERS AND CONTRACTORS </t>
  </si>
  <si>
    <t>MODERN SCIENTIFIC SOLUTIONS</t>
  </si>
  <si>
    <t>EVEREST AGENCIES</t>
  </si>
  <si>
    <t>CONCERT ENGG ENTERPRISES</t>
  </si>
  <si>
    <t>ASIANET DIGITAL NETWORK</t>
  </si>
  <si>
    <t>PAYMENT  TO SUPPLIERS ON  09.03.2020</t>
  </si>
  <si>
    <t>173,682.00</t>
  </si>
  <si>
    <t xml:space="preserve"> TCC COOPERATIVE SOCIETY LTD</t>
  </si>
  <si>
    <t>NATIONAL SAFETY COUNCIL</t>
  </si>
  <si>
    <t>PAYMENT  TO SUPPLIERS ON  10.03.2020</t>
  </si>
  <si>
    <t>SBIN520070936208</t>
  </si>
  <si>
    <t>SBIN520070936205</t>
  </si>
  <si>
    <t>SBIN520070936201</t>
  </si>
  <si>
    <t>SBIN520070936197</t>
  </si>
  <si>
    <t>SBIN520070892676</t>
  </si>
  <si>
    <t>SBIN520070926980</t>
  </si>
  <si>
    <t>106,382.00</t>
  </si>
  <si>
    <t>66,150.00</t>
  </si>
  <si>
    <t>SREE BALAJI TRANPORTS</t>
  </si>
  <si>
    <t>MALABAR CEMENTS</t>
  </si>
  <si>
    <t>DENORA INDIA LTD</t>
  </si>
  <si>
    <t>CARMEL ENTERPRISES</t>
  </si>
  <si>
    <t>KONARK EQUIPMENT</t>
  </si>
  <si>
    <t>IR CLASS SYSTEMS AND SOLUTIONS</t>
  </si>
  <si>
    <t>PAYMENT  TO SUPPLIERS ON  11.03.2020</t>
  </si>
  <si>
    <t>SBIN120071584737</t>
  </si>
  <si>
    <t>SBIN120071584852</t>
  </si>
  <si>
    <t>SBIN120071584847</t>
  </si>
  <si>
    <t>SBIN120071584733</t>
  </si>
  <si>
    <t>SBIN120071584728</t>
  </si>
  <si>
    <t>SBIN120071584726</t>
  </si>
  <si>
    <t>SBIN120071584725</t>
  </si>
  <si>
    <t>SBIN120071584722</t>
  </si>
  <si>
    <t>SBIN120071584720</t>
  </si>
  <si>
    <t>SBIN120071585047</t>
  </si>
  <si>
    <t>SBIN120071585056</t>
  </si>
  <si>
    <t>JOS ELECTRICALS</t>
  </si>
  <si>
    <t>PRECISION MASS PRODUCTS PVT LTD</t>
  </si>
  <si>
    <t>EAGLEBURGMANN</t>
  </si>
  <si>
    <t>GENERAL ENTERPRISES</t>
  </si>
  <si>
    <t>VINKER TECHNO MARKETING</t>
  </si>
  <si>
    <t>METAL TUBE INDUSTRIES</t>
  </si>
  <si>
    <t>JOYLUCK</t>
  </si>
  <si>
    <t>PAYMENT  TO SUPPLIERS ON  12.03.2020</t>
  </si>
  <si>
    <t>OCEAN CABLES PRIVATE LIMITED</t>
  </si>
  <si>
    <t>SBINR12020031200120858</t>
  </si>
  <si>
    <t>SBIN220072389343</t>
  </si>
  <si>
    <t>SBINR12020031200121623</t>
  </si>
  <si>
    <t>SBIN220072390854</t>
  </si>
  <si>
    <t>254,875.00</t>
  </si>
  <si>
    <t>160,855.00</t>
  </si>
  <si>
    <t>353,441.00</t>
  </si>
  <si>
    <t>13,924.00</t>
  </si>
  <si>
    <t>SOUTHERN ENGINEERING CORPORATION</t>
  </si>
  <si>
    <t>PAYMENT  TO SUPPLIERS ON  13.03.2020</t>
  </si>
  <si>
    <t>PAYMENT  TO SUPPLIERS ON  14.03.2020</t>
  </si>
  <si>
    <t>SBIN320074956631</t>
  </si>
  <si>
    <t>SBIN320074956617</t>
  </si>
  <si>
    <t>SBIN320074956612</t>
  </si>
  <si>
    <t>SBIN320074956608</t>
  </si>
  <si>
    <t>SBIN320074956600</t>
  </si>
  <si>
    <t>SBIN320074956038</t>
  </si>
  <si>
    <t>SBIN320074956040</t>
  </si>
  <si>
    <t>SBIN320074956605</t>
  </si>
  <si>
    <t>SBIN320074956626</t>
  </si>
  <si>
    <t>SBIN320074956623</t>
  </si>
  <si>
    <t>SBIN320074956619</t>
  </si>
  <si>
    <t>SBIN320074956615</t>
  </si>
  <si>
    <t>SBIN320074956598</t>
  </si>
  <si>
    <t>SBIN320074956596</t>
  </si>
  <si>
    <t>SBIN320074956594</t>
  </si>
  <si>
    <t>TRAVANCORE TITANIUM PRODUCTS LTD</t>
  </si>
  <si>
    <t>MEDICAL TRUST HOSPITAL</t>
  </si>
  <si>
    <t>SBIN420074024819</t>
  </si>
  <si>
    <t>SBIN420074024683</t>
  </si>
  <si>
    <t>140,863.00</t>
  </si>
  <si>
    <t>315,855.00</t>
  </si>
  <si>
    <t>56,700.00</t>
  </si>
  <si>
    <t>KINSHIP SERVICES INDIA PVT LTD</t>
  </si>
  <si>
    <t>KROHNE MARSHALL PVT LTD</t>
  </si>
  <si>
    <t>SIVAKAMI ENTERPRISES</t>
  </si>
  <si>
    <t>DSV AIR AND SEA PVT LTD</t>
  </si>
  <si>
    <t xml:space="preserve"> KLENE PAKS LTD</t>
  </si>
  <si>
    <t>SHALIBHADRA INTERMEDIATES</t>
  </si>
  <si>
    <t>PAYMENT  TO SUPPLIERS ON  16.03.2020</t>
  </si>
  <si>
    <t>SBIN520077504793</t>
  </si>
  <si>
    <t>SBIN520077504789</t>
  </si>
  <si>
    <t>SBIN520077506802</t>
  </si>
  <si>
    <t>SBIN520077506730</t>
  </si>
  <si>
    <t>SBIN520077506728</t>
  </si>
  <si>
    <t>SBIN520077506727</t>
  </si>
  <si>
    <t>SBIN520077506724</t>
  </si>
  <si>
    <t>SBIN520077506719</t>
  </si>
  <si>
    <t>SBIN520077506716</t>
  </si>
  <si>
    <t>SBIN520077506710</t>
  </si>
  <si>
    <t>SBIN520077506704</t>
  </si>
  <si>
    <t>SBIN520077506699</t>
  </si>
  <si>
    <t>SBIN520077506696</t>
  </si>
  <si>
    <t>TCC  COOPERATIVE SOCIETY LTD</t>
  </si>
  <si>
    <t>RUBBERIND ENTERPRISE</t>
  </si>
  <si>
    <t>SBIN520077496137</t>
  </si>
  <si>
    <t>450,223.00</t>
  </si>
  <si>
    <t>126,092.00</t>
  </si>
  <si>
    <t>NEW STANDARD ENGINEERING</t>
  </si>
  <si>
    <t>HI TECH BUTTERFLY VALVES</t>
  </si>
  <si>
    <t>CHAMPAK INDUSTRIES</t>
  </si>
  <si>
    <t>CONSYST TECHNOLOGIES INDIA PVT LTD</t>
  </si>
  <si>
    <t>ROY ENTERPRISE</t>
  </si>
  <si>
    <t>NEW TECH ENGINEERS</t>
  </si>
  <si>
    <t>EXCEL ELECTRICAL EQUIPMENT</t>
  </si>
  <si>
    <t>OCEAN CABLES P LTD</t>
  </si>
  <si>
    <t>PAYMENT  TO SUPPLIERS ON  19.03.2020</t>
  </si>
  <si>
    <t>SBIN220079179835</t>
  </si>
  <si>
    <t>SBIN220079179778</t>
  </si>
  <si>
    <t>SBIN220079179817</t>
  </si>
  <si>
    <t>SBIN220079179807</t>
  </si>
  <si>
    <t>SBIN220079179162</t>
  </si>
  <si>
    <t>SBIN220079180442</t>
  </si>
  <si>
    <t>SBIN220079179164</t>
  </si>
  <si>
    <t>SBIN220079179160</t>
  </si>
  <si>
    <t>SBIN220079179779</t>
  </si>
  <si>
    <t>SBIN220079179761</t>
  </si>
  <si>
    <t>SBIN220079179816</t>
  </si>
  <si>
    <t>SBIN220079180440</t>
  </si>
  <si>
    <t>SBIN220079179156</t>
  </si>
  <si>
    <t>JANSONS INDIA</t>
  </si>
  <si>
    <t>RIECO CHEMICALS INDIA PVT LTD</t>
  </si>
  <si>
    <t>OMNI ELECTRICS</t>
  </si>
  <si>
    <t xml:space="preserve"> G.S.FRP WORKS</t>
  </si>
  <si>
    <t>TARPAULIN HOUSE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</si>
</sst>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_);_(* \(#,##0.0\);_(* &quot;-&quot;??_);_(@_)"/>
    <numFmt numFmtId="185" formatCode="_(* #,##0_);_(* \(#,##0\);_(* &quot;-&quot;??_);_(@_)"/>
    <numFmt numFmtId="186" formatCode="#,##0.000"/>
    <numFmt numFmtId="18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color indexed="8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54"/>
      <name val="Effra"/>
      <family val="0"/>
    </font>
    <font>
      <sz val="12"/>
      <color indexed="54"/>
      <name val="Effra"/>
      <family val="0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506070"/>
      <name val="Effra"/>
      <family val="0"/>
    </font>
    <font>
      <sz val="12"/>
      <color rgb="FF506070"/>
      <name val="Effra"/>
      <family val="0"/>
    </font>
    <font>
      <sz val="14"/>
      <color theme="1"/>
      <name val="Arial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171" fontId="3" fillId="0" borderId="0" xfId="42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49" fillId="33" borderId="0" xfId="0" applyFont="1" applyFill="1" applyAlignment="1">
      <alignment vertical="center" wrapText="1"/>
    </xf>
    <xf numFmtId="0" fontId="50" fillId="33" borderId="0" xfId="0" applyFont="1" applyFill="1" applyAlignment="1">
      <alignment vertical="center" wrapText="1"/>
    </xf>
    <xf numFmtId="4" fontId="50" fillId="33" borderId="0" xfId="0" applyNumberFormat="1" applyFont="1" applyFill="1" applyAlignment="1">
      <alignment horizontal="right" vertical="center" wrapText="1"/>
    </xf>
    <xf numFmtId="4" fontId="50" fillId="33" borderId="0" xfId="0" applyNumberFormat="1" applyFont="1" applyFill="1" applyAlignment="1">
      <alignment vertical="center" wrapText="1"/>
    </xf>
    <xf numFmtId="2" fontId="2" fillId="0" borderId="0" xfId="0" applyNumberFormat="1" applyFont="1" applyAlignment="1">
      <alignment horizontal="right" wrapText="1"/>
    </xf>
    <xf numFmtId="2" fontId="50" fillId="33" borderId="0" xfId="0" applyNumberFormat="1" applyFont="1" applyFill="1" applyAlignment="1">
      <alignment vertical="center" wrapText="1"/>
    </xf>
    <xf numFmtId="2" fontId="46" fillId="0" borderId="0" xfId="0" applyNumberFormat="1" applyFont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51" fillId="0" borderId="0" xfId="0" applyFont="1" applyAlignment="1">
      <alignment/>
    </xf>
    <xf numFmtId="0" fontId="5" fillId="0" borderId="0" xfId="0" applyFont="1" applyAlignment="1">
      <alignment wrapText="1"/>
    </xf>
    <xf numFmtId="0" fontId="52" fillId="0" borderId="0" xfId="0" applyFont="1" applyAlignment="1">
      <alignment/>
    </xf>
    <xf numFmtId="0" fontId="5" fillId="0" borderId="0" xfId="0" applyFont="1" applyAlignment="1">
      <alignment horizontal="right" wrapText="1"/>
    </xf>
    <xf numFmtId="2" fontId="5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2" fontId="2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140625" style="0" customWidth="1"/>
    <col min="2" max="2" width="28.00390625" style="0" customWidth="1"/>
    <col min="3" max="3" width="18.00390625" style="0" customWidth="1"/>
    <col min="5" max="5" width="18.8515625" style="0" customWidth="1"/>
    <col min="6" max="6" width="16.57421875" style="0" customWidth="1"/>
  </cols>
  <sheetData>
    <row r="1" spans="1:3" ht="15.75">
      <c r="A1" s="4" t="s">
        <v>62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70</v>
      </c>
      <c r="B5" s="10" t="s">
        <v>63</v>
      </c>
      <c r="C5" s="12">
        <v>324800</v>
      </c>
      <c r="D5" s="9"/>
    </row>
    <row r="6" spans="1:4" ht="15">
      <c r="A6" s="10" t="s">
        <v>5</v>
      </c>
      <c r="B6" s="10" t="s">
        <v>64</v>
      </c>
      <c r="C6" s="12">
        <v>245000</v>
      </c>
      <c r="D6" s="9"/>
    </row>
    <row r="7" spans="1:4" ht="15">
      <c r="A7" s="10" t="s">
        <v>45</v>
      </c>
      <c r="B7" s="10" t="s">
        <v>65</v>
      </c>
      <c r="C7" s="12">
        <v>46728</v>
      </c>
      <c r="D7" s="9"/>
    </row>
    <row r="8" spans="1:4" ht="15">
      <c r="A8" s="10" t="s">
        <v>32</v>
      </c>
      <c r="B8" s="10" t="s">
        <v>66</v>
      </c>
      <c r="C8" s="12">
        <v>27303</v>
      </c>
      <c r="D8" s="9"/>
    </row>
    <row r="9" spans="1:4" ht="15">
      <c r="A9" s="10" t="s">
        <v>71</v>
      </c>
      <c r="B9" s="10" t="s">
        <v>67</v>
      </c>
      <c r="C9" s="12">
        <v>10324</v>
      </c>
      <c r="D9" s="9"/>
    </row>
    <row r="10" spans="1:4" ht="15">
      <c r="A10" s="10" t="s">
        <v>10</v>
      </c>
      <c r="B10" s="10" t="s">
        <v>68</v>
      </c>
      <c r="C10" s="12">
        <v>8236</v>
      </c>
      <c r="D10" s="9"/>
    </row>
    <row r="11" spans="1:6" ht="15.75">
      <c r="A11" s="10" t="s">
        <v>69</v>
      </c>
      <c r="B11" s="3"/>
      <c r="C11" s="12">
        <v>23938200</v>
      </c>
      <c r="F11" s="15"/>
    </row>
    <row r="12" spans="1:3" ht="15.75">
      <c r="A12" s="10" t="s">
        <v>37</v>
      </c>
      <c r="B12" s="3"/>
      <c r="C12" s="12">
        <v>43120</v>
      </c>
    </row>
    <row r="13" spans="1:3" ht="15.75">
      <c r="A13" s="10" t="s">
        <v>72</v>
      </c>
      <c r="B13" s="3"/>
      <c r="C13" s="12">
        <v>267680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421875" style="0" customWidth="1"/>
    <col min="2" max="2" width="27.7109375" style="0" customWidth="1"/>
    <col min="3" max="3" width="18.00390625" style="0" customWidth="1"/>
    <col min="5" max="5" width="19.140625" style="0" customWidth="1"/>
  </cols>
  <sheetData>
    <row r="1" spans="1:3" ht="15.75">
      <c r="A1" s="4" t="s">
        <v>158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160</v>
      </c>
      <c r="B5" s="10" t="s">
        <v>143</v>
      </c>
      <c r="C5" s="12">
        <v>454210</v>
      </c>
      <c r="D5" s="9"/>
    </row>
    <row r="6" spans="1:4" ht="15">
      <c r="A6" s="10" t="s">
        <v>54</v>
      </c>
      <c r="B6" s="10" t="s">
        <v>144</v>
      </c>
      <c r="C6" s="12">
        <v>199663</v>
      </c>
      <c r="D6" s="9"/>
    </row>
    <row r="7" spans="1:4" ht="15">
      <c r="A7" s="10" t="s">
        <v>24</v>
      </c>
      <c r="B7" s="10" t="s">
        <v>145</v>
      </c>
      <c r="C7" s="12">
        <v>198645</v>
      </c>
      <c r="D7" s="9"/>
    </row>
    <row r="8" spans="1:4" ht="15">
      <c r="A8" s="10" t="s">
        <v>28</v>
      </c>
      <c r="B8" s="10" t="s">
        <v>146</v>
      </c>
      <c r="C8" s="12">
        <v>147104</v>
      </c>
      <c r="D8" s="9"/>
    </row>
    <row r="9" spans="1:4" ht="15">
      <c r="A9" s="10" t="s">
        <v>161</v>
      </c>
      <c r="B9" s="10" t="s">
        <v>147</v>
      </c>
      <c r="C9" s="12">
        <v>143521</v>
      </c>
      <c r="D9" s="9"/>
    </row>
    <row r="10" spans="1:4" ht="15">
      <c r="A10" s="10" t="s">
        <v>4</v>
      </c>
      <c r="B10" s="10" t="s">
        <v>148</v>
      </c>
      <c r="C10" s="12">
        <v>55624</v>
      </c>
      <c r="D10" s="9"/>
    </row>
    <row r="11" spans="1:4" ht="15">
      <c r="A11" s="10" t="s">
        <v>4</v>
      </c>
      <c r="B11" s="10" t="s">
        <v>149</v>
      </c>
      <c r="C11" s="12">
        <v>55424</v>
      </c>
      <c r="D11" s="9"/>
    </row>
    <row r="12" spans="1:4" ht="15">
      <c r="A12" s="10" t="s">
        <v>4</v>
      </c>
      <c r="B12" s="10" t="s">
        <v>150</v>
      </c>
      <c r="C12" s="12">
        <v>53476</v>
      </c>
      <c r="D12" s="9"/>
    </row>
    <row r="13" spans="1:4" ht="15">
      <c r="A13" s="10" t="s">
        <v>38</v>
      </c>
      <c r="B13" s="10" t="s">
        <v>151</v>
      </c>
      <c r="C13" s="12">
        <v>32222</v>
      </c>
      <c r="D13" s="9"/>
    </row>
    <row r="14" spans="1:4" ht="15">
      <c r="A14" s="10" t="s">
        <v>162</v>
      </c>
      <c r="B14" s="10" t="s">
        <v>152</v>
      </c>
      <c r="C14" s="12">
        <v>28993</v>
      </c>
      <c r="D14" s="9"/>
    </row>
    <row r="15" spans="1:4" ht="15">
      <c r="A15" s="10" t="s">
        <v>163</v>
      </c>
      <c r="B15" s="10" t="s">
        <v>153</v>
      </c>
      <c r="C15" s="12">
        <v>23895</v>
      </c>
      <c r="D15" s="9"/>
    </row>
    <row r="16" spans="1:4" ht="15">
      <c r="A16" s="10" t="s">
        <v>23</v>
      </c>
      <c r="B16" s="10" t="s">
        <v>154</v>
      </c>
      <c r="C16" s="12">
        <v>20416</v>
      </c>
      <c r="D16" s="9"/>
    </row>
    <row r="17" spans="1:4" ht="15">
      <c r="A17" s="10" t="s">
        <v>23</v>
      </c>
      <c r="B17" s="10" t="s">
        <v>155</v>
      </c>
      <c r="C17" s="12">
        <v>18758</v>
      </c>
      <c r="D17" s="9"/>
    </row>
    <row r="18" spans="1:4" ht="15">
      <c r="A18" s="10" t="s">
        <v>22</v>
      </c>
      <c r="B18" s="10" t="s">
        <v>156</v>
      </c>
      <c r="C18" s="12">
        <v>16591</v>
      </c>
      <c r="D18" s="9"/>
    </row>
    <row r="19" spans="1:4" ht="15">
      <c r="A19" s="10" t="s">
        <v>40</v>
      </c>
      <c r="B19" s="10" t="s">
        <v>157</v>
      </c>
      <c r="C19" s="12">
        <v>1297</v>
      </c>
      <c r="D19" s="9"/>
    </row>
    <row r="20" spans="1:3" ht="15.75">
      <c r="A20" s="10" t="s">
        <v>159</v>
      </c>
      <c r="B20" s="3"/>
      <c r="C20" s="12">
        <v>2012</v>
      </c>
    </row>
    <row r="21" spans="1:3" ht="15.75">
      <c r="A21" s="10" t="s">
        <v>164</v>
      </c>
      <c r="B21" s="3"/>
      <c r="C21" s="12">
        <v>3634</v>
      </c>
    </row>
    <row r="22" spans="1:3" ht="15.75">
      <c r="A22" s="10" t="s">
        <v>105</v>
      </c>
      <c r="B22" s="3"/>
      <c r="C22" s="12">
        <v>3800</v>
      </c>
    </row>
    <row r="23" spans="1:3" ht="15.75">
      <c r="A23" s="10" t="s">
        <v>7</v>
      </c>
      <c r="B23" s="3"/>
      <c r="C23" s="12">
        <v>3826</v>
      </c>
    </row>
    <row r="24" spans="1:3" ht="15.75">
      <c r="A24" s="10" t="s">
        <v>7</v>
      </c>
      <c r="B24" s="3"/>
      <c r="C24" s="12">
        <v>3826</v>
      </c>
    </row>
    <row r="25" spans="1:3" ht="15.75">
      <c r="A25" s="10" t="s">
        <v>11</v>
      </c>
      <c r="B25" s="3"/>
      <c r="C25" s="12">
        <v>3841</v>
      </c>
    </row>
    <row r="26" spans="1:3" ht="15.75">
      <c r="A26" s="10" t="s">
        <v>165</v>
      </c>
      <c r="B26" s="3"/>
      <c r="C26" s="12">
        <v>3944</v>
      </c>
    </row>
    <row r="27" spans="1:3" ht="15.75">
      <c r="A27" s="10" t="s">
        <v>39</v>
      </c>
      <c r="B27" s="3"/>
      <c r="C27" s="12">
        <v>10270</v>
      </c>
    </row>
    <row r="28" spans="1:3" ht="15.75">
      <c r="A28" s="10" t="s">
        <v>49</v>
      </c>
      <c r="B28" s="3"/>
      <c r="C28" s="12">
        <v>56350</v>
      </c>
    </row>
    <row r="29" spans="1:3" ht="15.75">
      <c r="A29" s="10" t="s">
        <v>13</v>
      </c>
      <c r="B29" s="3"/>
      <c r="C29" s="12">
        <v>74200</v>
      </c>
    </row>
    <row r="30" spans="1:3" ht="15.75">
      <c r="A30" s="10"/>
      <c r="B30" s="3"/>
      <c r="C30" s="12"/>
    </row>
    <row r="31" spans="1:3" ht="15.75">
      <c r="A31" s="3"/>
      <c r="B31" s="3"/>
      <c r="C3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8.28125" style="0" customWidth="1"/>
    <col min="2" max="2" width="38.421875" style="0" customWidth="1"/>
    <col min="3" max="3" width="18.57421875" style="0" customWidth="1"/>
    <col min="5" max="5" width="18.00390625" style="0" customWidth="1"/>
  </cols>
  <sheetData>
    <row r="1" spans="1:3" ht="15.75">
      <c r="A1" s="4" t="s">
        <v>166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53</v>
      </c>
      <c r="B5" s="10" t="s">
        <v>167</v>
      </c>
      <c r="C5" s="12">
        <v>551753</v>
      </c>
      <c r="D5" s="10"/>
    </row>
    <row r="6" spans="1:4" ht="15">
      <c r="A6" s="10" t="s">
        <v>180</v>
      </c>
      <c r="B6" s="10" t="s">
        <v>168</v>
      </c>
      <c r="C6" s="12">
        <v>266083</v>
      </c>
      <c r="D6" s="10"/>
    </row>
    <row r="7" spans="1:4" ht="15">
      <c r="A7" s="10" t="s">
        <v>57</v>
      </c>
      <c r="B7" s="10" t="s">
        <v>169</v>
      </c>
      <c r="C7" s="12">
        <v>26845</v>
      </c>
      <c r="D7" s="10"/>
    </row>
    <row r="8" spans="1:4" ht="15.75">
      <c r="A8" s="10" t="s">
        <v>13</v>
      </c>
      <c r="B8" s="3"/>
      <c r="C8" s="12">
        <v>185600</v>
      </c>
      <c r="D8" s="3"/>
    </row>
    <row r="9" spans="1:4" ht="15.75">
      <c r="A9" s="10" t="s">
        <v>181</v>
      </c>
      <c r="B9" s="3"/>
      <c r="C9" s="12">
        <v>261494</v>
      </c>
      <c r="D9" s="3"/>
    </row>
    <row r="10" spans="1:4" ht="15.75">
      <c r="A10" s="7" t="s">
        <v>170</v>
      </c>
      <c r="B10" s="7" t="s">
        <v>6</v>
      </c>
      <c r="C10" s="8" t="s">
        <v>175</v>
      </c>
      <c r="D10" s="3"/>
    </row>
    <row r="11" spans="1:4" ht="15.75">
      <c r="A11" s="7" t="s">
        <v>182</v>
      </c>
      <c r="B11" s="7" t="s">
        <v>173</v>
      </c>
      <c r="C11" s="8" t="s">
        <v>176</v>
      </c>
      <c r="D11" s="3"/>
    </row>
    <row r="12" spans="1:4" ht="15.75">
      <c r="A12" s="7" t="s">
        <v>171</v>
      </c>
      <c r="B12" s="7" t="s">
        <v>6</v>
      </c>
      <c r="C12" s="8" t="s">
        <v>177</v>
      </c>
      <c r="D12" s="3"/>
    </row>
    <row r="13" spans="1:4" ht="15.75">
      <c r="A13" s="7" t="s">
        <v>172</v>
      </c>
      <c r="B13" s="7" t="s">
        <v>6</v>
      </c>
      <c r="C13" s="8" t="s">
        <v>178</v>
      </c>
      <c r="D13" s="3"/>
    </row>
    <row r="14" spans="1:4" ht="15.75">
      <c r="A14" s="7" t="s">
        <v>183</v>
      </c>
      <c r="B14" s="7" t="s">
        <v>174</v>
      </c>
      <c r="C14" s="8" t="s">
        <v>179</v>
      </c>
      <c r="D14" s="3"/>
    </row>
    <row r="15" spans="1:4" ht="15.75">
      <c r="A15" s="3"/>
      <c r="B15" s="3"/>
      <c r="C15" s="3"/>
      <c r="D1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140625" style="0" customWidth="1"/>
    <col min="2" max="2" width="27.7109375" style="0" customWidth="1"/>
    <col min="3" max="3" width="18.28125" style="0" customWidth="1"/>
  </cols>
  <sheetData>
    <row r="1" spans="1:3" ht="15.75">
      <c r="A1" s="4" t="s">
        <v>184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7" t="s">
        <v>18</v>
      </c>
      <c r="B5" s="7" t="s">
        <v>6</v>
      </c>
      <c r="C5" s="13">
        <f>3011833.2</f>
        <v>3011833.2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140625" style="0" customWidth="1"/>
    <col min="2" max="2" width="28.140625" style="0" customWidth="1"/>
    <col min="3" max="3" width="18.00390625" style="0" customWidth="1"/>
  </cols>
  <sheetData>
    <row r="1" spans="1:3" ht="15.75">
      <c r="A1" s="4" t="s">
        <v>185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">
      <c r="A5" s="10" t="s">
        <v>186</v>
      </c>
      <c r="C5" s="12">
        <v>171625</v>
      </c>
    </row>
    <row r="6" spans="1:3" ht="15.75">
      <c r="A6" s="16" t="s">
        <v>187</v>
      </c>
      <c r="B6" s="16"/>
      <c r="C6" s="17">
        <v>1500</v>
      </c>
    </row>
    <row r="7" spans="1:3" ht="15.75">
      <c r="A7" s="3"/>
      <c r="B7" s="3"/>
      <c r="C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7109375" style="0" customWidth="1"/>
    <col min="2" max="2" width="28.421875" style="0" customWidth="1"/>
    <col min="3" max="3" width="18.140625" style="0" customWidth="1"/>
    <col min="5" max="5" width="23.7109375" style="0" customWidth="1"/>
  </cols>
  <sheetData>
    <row r="1" spans="1:3" ht="15.75">
      <c r="A1" s="4" t="s">
        <v>188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211</v>
      </c>
      <c r="B5" s="10" t="s">
        <v>189</v>
      </c>
      <c r="C5" s="12">
        <v>127960</v>
      </c>
      <c r="D5" s="9"/>
    </row>
    <row r="6" spans="1:4" ht="15">
      <c r="A6" s="10" t="s">
        <v>27</v>
      </c>
      <c r="B6" s="10" t="s">
        <v>190</v>
      </c>
      <c r="C6" s="12">
        <v>90533</v>
      </c>
      <c r="D6" s="9"/>
    </row>
    <row r="7" spans="1:4" ht="15">
      <c r="A7" s="10" t="s">
        <v>212</v>
      </c>
      <c r="B7" s="10" t="s">
        <v>191</v>
      </c>
      <c r="C7" s="12">
        <v>6380</v>
      </c>
      <c r="D7" s="9"/>
    </row>
    <row r="8" spans="1:4" ht="15">
      <c r="A8" s="10" t="s">
        <v>212</v>
      </c>
      <c r="B8" s="10" t="s">
        <v>192</v>
      </c>
      <c r="C8" s="12">
        <v>5656</v>
      </c>
      <c r="D8" s="9"/>
    </row>
    <row r="9" spans="1:3" ht="15.75">
      <c r="A9" s="10" t="s">
        <v>105</v>
      </c>
      <c r="B9" s="3"/>
      <c r="C9" s="12">
        <v>8300</v>
      </c>
    </row>
    <row r="10" spans="1:3" ht="15.75">
      <c r="A10" s="10" t="s">
        <v>58</v>
      </c>
      <c r="B10" s="3"/>
      <c r="C10" s="12">
        <v>15785</v>
      </c>
    </row>
    <row r="11" spans="1:3" ht="15.75">
      <c r="A11" s="10" t="s">
        <v>12</v>
      </c>
      <c r="B11" s="3"/>
      <c r="C11" s="12">
        <v>34100</v>
      </c>
    </row>
    <row r="12" spans="1:3" ht="15.75">
      <c r="A12" s="10" t="s">
        <v>58</v>
      </c>
      <c r="B12" s="3"/>
      <c r="C12" s="12">
        <v>63641</v>
      </c>
    </row>
    <row r="13" spans="1:3" ht="15.75">
      <c r="A13" s="10" t="s">
        <v>41</v>
      </c>
      <c r="B13" s="3"/>
      <c r="C13" s="12">
        <v>87881</v>
      </c>
    </row>
    <row r="14" spans="1:4" ht="15">
      <c r="A14" s="10" t="s">
        <v>213</v>
      </c>
      <c r="B14" s="10" t="s">
        <v>193</v>
      </c>
      <c r="C14" s="12">
        <v>1254568</v>
      </c>
      <c r="D14" s="9"/>
    </row>
    <row r="15" spans="1:4" ht="15">
      <c r="A15" s="10" t="s">
        <v>30</v>
      </c>
      <c r="B15" s="10" t="s">
        <v>194</v>
      </c>
      <c r="C15" s="12">
        <v>799953</v>
      </c>
      <c r="D15" s="9"/>
    </row>
    <row r="16" spans="1:4" ht="15">
      <c r="A16" s="10" t="s">
        <v>214</v>
      </c>
      <c r="B16" s="10" t="s">
        <v>195</v>
      </c>
      <c r="C16" s="12">
        <v>601020</v>
      </c>
      <c r="D16" s="9"/>
    </row>
    <row r="17" spans="1:4" ht="15">
      <c r="A17" s="10" t="s">
        <v>215</v>
      </c>
      <c r="B17" s="10" t="s">
        <v>196</v>
      </c>
      <c r="C17" s="12">
        <v>464180</v>
      </c>
      <c r="D17" s="9"/>
    </row>
    <row r="18" spans="1:4" ht="15">
      <c r="A18" s="10" t="s">
        <v>35</v>
      </c>
      <c r="B18" s="10" t="s">
        <v>197</v>
      </c>
      <c r="C18" s="12">
        <v>184208</v>
      </c>
      <c r="D18" s="9"/>
    </row>
    <row r="19" spans="1:4" ht="15">
      <c r="A19" s="10" t="s">
        <v>44</v>
      </c>
      <c r="B19" s="10" t="s">
        <v>198</v>
      </c>
      <c r="C19" s="12">
        <v>127735</v>
      </c>
      <c r="D19" s="9"/>
    </row>
    <row r="20" spans="1:4" ht="15">
      <c r="A20" s="10" t="s">
        <v>10</v>
      </c>
      <c r="B20" s="10" t="s">
        <v>199</v>
      </c>
      <c r="C20" s="12">
        <v>94717</v>
      </c>
      <c r="D20" s="9"/>
    </row>
    <row r="21" spans="1:4" ht="15">
      <c r="A21" s="10" t="s">
        <v>36</v>
      </c>
      <c r="B21" s="10" t="s">
        <v>200</v>
      </c>
      <c r="C21" s="12">
        <v>79093</v>
      </c>
      <c r="D21" s="9"/>
    </row>
    <row r="22" spans="1:4" ht="15">
      <c r="A22" s="10" t="s">
        <v>17</v>
      </c>
      <c r="B22" s="10" t="s">
        <v>201</v>
      </c>
      <c r="C22" s="12">
        <v>60390</v>
      </c>
      <c r="D22" s="9"/>
    </row>
    <row r="23" spans="1:4" ht="15">
      <c r="A23" s="10" t="s">
        <v>15</v>
      </c>
      <c r="B23" s="10" t="s">
        <v>202</v>
      </c>
      <c r="C23" s="12">
        <v>59792</v>
      </c>
      <c r="D23" s="9"/>
    </row>
    <row r="24" spans="1:4" ht="15">
      <c r="A24" s="10" t="s">
        <v>216</v>
      </c>
      <c r="B24" s="10" t="s">
        <v>203</v>
      </c>
      <c r="C24" s="12">
        <v>47458</v>
      </c>
      <c r="D24" s="9"/>
    </row>
    <row r="25" spans="1:4" ht="15">
      <c r="A25" s="10" t="s">
        <v>15</v>
      </c>
      <c r="B25" s="10" t="s">
        <v>204</v>
      </c>
      <c r="C25" s="12">
        <v>28500</v>
      </c>
      <c r="D25" s="9"/>
    </row>
    <row r="26" spans="1:4" ht="15">
      <c r="A26" s="10" t="s">
        <v>217</v>
      </c>
      <c r="B26" s="10" t="s">
        <v>205</v>
      </c>
      <c r="C26" s="12">
        <v>28450</v>
      </c>
      <c r="D26" s="9"/>
    </row>
    <row r="27" spans="1:4" ht="15">
      <c r="A27" s="10" t="s">
        <v>36</v>
      </c>
      <c r="B27" s="10" t="s">
        <v>206</v>
      </c>
      <c r="C27" s="12">
        <v>16437</v>
      </c>
      <c r="D27" s="9"/>
    </row>
    <row r="28" spans="1:4" ht="21.75" customHeight="1">
      <c r="A28" s="10" t="s">
        <v>21</v>
      </c>
      <c r="B28" s="10" t="s">
        <v>207</v>
      </c>
      <c r="C28" s="12">
        <v>14160</v>
      </c>
      <c r="D28" s="9"/>
    </row>
    <row r="29" spans="1:4" ht="21" customHeight="1">
      <c r="A29" s="10" t="s">
        <v>21</v>
      </c>
      <c r="B29" s="10" t="s">
        <v>208</v>
      </c>
      <c r="C29" s="12">
        <v>9540</v>
      </c>
      <c r="D29" s="9"/>
    </row>
    <row r="30" spans="1:4" ht="15">
      <c r="A30" s="10" t="s">
        <v>218</v>
      </c>
      <c r="B30" s="10" t="s">
        <v>209</v>
      </c>
      <c r="C30" s="12">
        <v>9145</v>
      </c>
      <c r="D30" s="9"/>
    </row>
    <row r="31" spans="1:4" ht="15">
      <c r="A31" s="10" t="s">
        <v>123</v>
      </c>
      <c r="B31" s="10" t="s">
        <v>210</v>
      </c>
      <c r="C31" s="12">
        <v>2956</v>
      </c>
      <c r="D31" s="9"/>
    </row>
    <row r="32" spans="1:3" ht="15">
      <c r="A32" s="10" t="s">
        <v>26</v>
      </c>
      <c r="B32" s="10"/>
      <c r="C32" s="12">
        <f>140351</f>
        <v>140351</v>
      </c>
    </row>
    <row r="33" spans="1:3" ht="15">
      <c r="A33" s="10" t="s">
        <v>219</v>
      </c>
      <c r="B33" s="10"/>
      <c r="C33" s="12">
        <v>85683</v>
      </c>
    </row>
    <row r="34" spans="1:3" ht="15">
      <c r="A34" s="10" t="s">
        <v>5</v>
      </c>
      <c r="B34" s="10"/>
      <c r="C34" s="12">
        <v>99196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00390625" style="0" customWidth="1"/>
    <col min="2" max="2" width="28.00390625" style="0" customWidth="1"/>
    <col min="3" max="3" width="17.7109375" style="0" customWidth="1"/>
  </cols>
  <sheetData>
    <row r="1" spans="1:3" ht="15.75">
      <c r="A1" s="4" t="s">
        <v>220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0" t="s">
        <v>39</v>
      </c>
      <c r="B5" s="3"/>
      <c r="C5" s="11">
        <v>10440</v>
      </c>
    </row>
    <row r="6" spans="1:3" ht="15.75">
      <c r="A6" s="7" t="s">
        <v>229</v>
      </c>
      <c r="B6" s="7" t="s">
        <v>221</v>
      </c>
      <c r="C6" s="8" t="s">
        <v>224</v>
      </c>
    </row>
    <row r="7" spans="1:3" ht="15.75">
      <c r="A7" s="7" t="s">
        <v>227</v>
      </c>
      <c r="B7" s="7" t="s">
        <v>222</v>
      </c>
      <c r="C7" s="8" t="s">
        <v>225</v>
      </c>
    </row>
    <row r="8" spans="1:3" ht="15.75">
      <c r="A8" s="7" t="s">
        <v>228</v>
      </c>
      <c r="B8" s="7" t="s">
        <v>223</v>
      </c>
      <c r="C8" s="8" t="s">
        <v>226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8.00390625" style="0" customWidth="1"/>
    <col min="3" max="3" width="18.140625" style="0" customWidth="1"/>
    <col min="5" max="5" width="18.57421875" style="0" customWidth="1"/>
  </cols>
  <sheetData>
    <row r="1" spans="1:3" ht="15.75">
      <c r="A1" s="4" t="s">
        <v>230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212</v>
      </c>
      <c r="B5" s="10" t="s">
        <v>231</v>
      </c>
      <c r="C5" s="12">
        <v>4340</v>
      </c>
      <c r="D5" s="9"/>
    </row>
    <row r="6" spans="1:4" ht="15">
      <c r="A6" s="10" t="s">
        <v>141</v>
      </c>
      <c r="B6" s="10" t="s">
        <v>232</v>
      </c>
      <c r="C6" s="12">
        <v>4045</v>
      </c>
      <c r="D6" s="9"/>
    </row>
    <row r="7" spans="1:3" ht="15">
      <c r="A7" s="10" t="s">
        <v>105</v>
      </c>
      <c r="C7" s="12">
        <v>8750</v>
      </c>
    </row>
    <row r="8" spans="1:3" ht="15.75">
      <c r="A8" s="7" t="s">
        <v>233</v>
      </c>
      <c r="B8" s="3"/>
      <c r="C8" s="8" t="s">
        <v>234</v>
      </c>
    </row>
    <row r="9" spans="1:3" ht="15.75">
      <c r="A9" s="3"/>
      <c r="B9" s="3"/>
      <c r="C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00390625" style="0" customWidth="1"/>
    <col min="2" max="2" width="28.140625" style="0" customWidth="1"/>
    <col min="3" max="3" width="18.140625" style="0" customWidth="1"/>
    <col min="5" max="5" width="19.8515625" style="0" customWidth="1"/>
  </cols>
  <sheetData>
    <row r="1" spans="1:3" ht="15.75">
      <c r="A1" s="4" t="s">
        <v>235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0" t="s">
        <v>7</v>
      </c>
      <c r="B5" s="3"/>
      <c r="C5" s="14">
        <v>717</v>
      </c>
    </row>
    <row r="6" spans="1:3" ht="24.75" customHeight="1">
      <c r="A6" s="10" t="s">
        <v>250</v>
      </c>
      <c r="B6" s="3"/>
      <c r="C6" s="12">
        <v>37996</v>
      </c>
    </row>
    <row r="7" spans="1:3" ht="15.75">
      <c r="A7" s="10" t="s">
        <v>246</v>
      </c>
      <c r="B7" s="3"/>
      <c r="C7" s="12">
        <v>61435</v>
      </c>
    </row>
    <row r="8" spans="1:3" ht="15.75">
      <c r="A8" s="10" t="s">
        <v>58</v>
      </c>
      <c r="B8" s="3"/>
      <c r="C8" s="12">
        <v>78379</v>
      </c>
    </row>
    <row r="9" spans="1:3" ht="15">
      <c r="A9" s="10" t="s">
        <v>58</v>
      </c>
      <c r="C9" s="12">
        <v>149804.21</v>
      </c>
    </row>
    <row r="10" spans="1:3" ht="15">
      <c r="A10" s="10" t="s">
        <v>58</v>
      </c>
      <c r="C10" s="12">
        <v>477700</v>
      </c>
    </row>
    <row r="11" spans="1:4" ht="15">
      <c r="A11" s="10" t="s">
        <v>247</v>
      </c>
      <c r="B11" s="10" t="s">
        <v>236</v>
      </c>
      <c r="C11" s="12">
        <v>957687</v>
      </c>
      <c r="D11" s="9"/>
    </row>
    <row r="12" spans="1:4" ht="15">
      <c r="A12" s="10" t="s">
        <v>27</v>
      </c>
      <c r="B12" s="10" t="s">
        <v>237</v>
      </c>
      <c r="C12" s="12">
        <v>418248</v>
      </c>
      <c r="D12" s="9"/>
    </row>
    <row r="13" spans="1:4" ht="15">
      <c r="A13" s="10" t="s">
        <v>248</v>
      </c>
      <c r="B13" s="10" t="s">
        <v>238</v>
      </c>
      <c r="C13" s="12">
        <v>87000</v>
      </c>
      <c r="D13" s="9"/>
    </row>
    <row r="14" spans="1:4" ht="15">
      <c r="A14" s="10" t="s">
        <v>17</v>
      </c>
      <c r="B14" s="10" t="s">
        <v>239</v>
      </c>
      <c r="C14" s="12">
        <v>72065</v>
      </c>
      <c r="D14" s="9"/>
    </row>
    <row r="15" spans="1:4" ht="15">
      <c r="A15" s="10" t="s">
        <v>17</v>
      </c>
      <c r="B15" s="10" t="s">
        <v>240</v>
      </c>
      <c r="C15" s="12">
        <v>58560</v>
      </c>
      <c r="D15" s="9"/>
    </row>
    <row r="16" spans="1:4" ht="15">
      <c r="A16" s="10" t="s">
        <v>4</v>
      </c>
      <c r="B16" s="10" t="s">
        <v>241</v>
      </c>
      <c r="C16" s="12">
        <v>54656</v>
      </c>
      <c r="D16" s="9"/>
    </row>
    <row r="17" spans="1:4" ht="15">
      <c r="A17" s="10" t="s">
        <v>249</v>
      </c>
      <c r="B17" s="10" t="s">
        <v>242</v>
      </c>
      <c r="C17" s="12">
        <v>51040</v>
      </c>
      <c r="D17" s="9"/>
    </row>
    <row r="18" spans="1:4" ht="15">
      <c r="A18" s="10" t="s">
        <v>31</v>
      </c>
      <c r="B18" s="10" t="s">
        <v>243</v>
      </c>
      <c r="C18" s="12">
        <v>30610</v>
      </c>
      <c r="D18" s="9"/>
    </row>
    <row r="19" spans="1:4" ht="15">
      <c r="A19" s="10" t="s">
        <v>17</v>
      </c>
      <c r="B19" s="10" t="s">
        <v>244</v>
      </c>
      <c r="C19" s="12">
        <v>27450</v>
      </c>
      <c r="D19" s="9"/>
    </row>
    <row r="20" spans="1:4" ht="15">
      <c r="A20" s="10" t="s">
        <v>56</v>
      </c>
      <c r="B20" s="10" t="s">
        <v>245</v>
      </c>
      <c r="C20" s="12">
        <v>12060</v>
      </c>
      <c r="D20" s="9"/>
    </row>
    <row r="21" spans="1:4" ht="15">
      <c r="A21" s="10" t="s">
        <v>3</v>
      </c>
      <c r="B21" s="10"/>
      <c r="C21" s="12">
        <f>1479341.2</f>
        <v>1479341.2</v>
      </c>
      <c r="D21" s="9"/>
    </row>
    <row r="22" spans="1:3" ht="15.75">
      <c r="A22" s="3"/>
      <c r="B22" s="3"/>
      <c r="C2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50.00390625" style="0" customWidth="1"/>
    <col min="2" max="2" width="31.421875" style="0" customWidth="1"/>
    <col min="3" max="3" width="18.00390625" style="0" customWidth="1"/>
    <col min="5" max="5" width="19.57421875" style="0" customWidth="1"/>
  </cols>
  <sheetData>
    <row r="1" spans="1:3" ht="15.75">
      <c r="A1" s="4" t="s">
        <v>251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16</v>
      </c>
      <c r="B5" s="10" t="s">
        <v>252</v>
      </c>
      <c r="C5" s="12">
        <v>811493</v>
      </c>
      <c r="D5" s="9"/>
    </row>
    <row r="6" spans="1:4" ht="15">
      <c r="A6" s="10" t="s">
        <v>273</v>
      </c>
      <c r="B6" s="10" t="s">
        <v>253</v>
      </c>
      <c r="C6" s="12">
        <v>486838</v>
      </c>
      <c r="D6" s="9"/>
    </row>
    <row r="7" spans="1:4" ht="15">
      <c r="A7" s="10" t="s">
        <v>139</v>
      </c>
      <c r="B7" s="10" t="s">
        <v>254</v>
      </c>
      <c r="C7" s="12">
        <v>324227</v>
      </c>
      <c r="D7" s="9"/>
    </row>
    <row r="8" spans="1:4" ht="21.75" customHeight="1">
      <c r="A8" s="10" t="s">
        <v>274</v>
      </c>
      <c r="B8" s="10" t="s">
        <v>255</v>
      </c>
      <c r="C8" s="12">
        <v>131415</v>
      </c>
      <c r="D8" s="9"/>
    </row>
    <row r="9" spans="1:4" ht="15">
      <c r="A9" s="10" t="s">
        <v>28</v>
      </c>
      <c r="B9" s="10" t="s">
        <v>256</v>
      </c>
      <c r="C9" s="12">
        <v>126303</v>
      </c>
      <c r="D9" s="9"/>
    </row>
    <row r="10" spans="1:4" ht="15">
      <c r="A10" s="10" t="s">
        <v>122</v>
      </c>
      <c r="B10" s="10" t="s">
        <v>257</v>
      </c>
      <c r="C10" s="12">
        <v>74020</v>
      </c>
      <c r="D10" s="9"/>
    </row>
    <row r="11" spans="1:4" ht="15">
      <c r="A11" s="10" t="s">
        <v>30</v>
      </c>
      <c r="B11" s="10" t="s">
        <v>258</v>
      </c>
      <c r="C11" s="12">
        <v>73294</v>
      </c>
      <c r="D11" s="9"/>
    </row>
    <row r="12" spans="1:4" ht="15">
      <c r="A12" s="10" t="s">
        <v>20</v>
      </c>
      <c r="B12" s="10" t="s">
        <v>259</v>
      </c>
      <c r="C12" s="12">
        <v>68014</v>
      </c>
      <c r="D12" s="9"/>
    </row>
    <row r="13" spans="1:4" ht="15">
      <c r="A13" s="10" t="s">
        <v>275</v>
      </c>
      <c r="B13" s="10" t="s">
        <v>260</v>
      </c>
      <c r="C13" s="12">
        <v>1184</v>
      </c>
      <c r="D13" s="9"/>
    </row>
    <row r="14" spans="1:3" ht="26.25" customHeight="1">
      <c r="A14" s="10" t="s">
        <v>25</v>
      </c>
      <c r="C14" s="12">
        <v>4408</v>
      </c>
    </row>
    <row r="15" spans="1:3" ht="15">
      <c r="A15" s="10" t="s">
        <v>261</v>
      </c>
      <c r="C15" s="12">
        <v>16337</v>
      </c>
    </row>
    <row r="16" spans="1:3" ht="15.75">
      <c r="A16" s="7" t="s">
        <v>262</v>
      </c>
      <c r="B16" s="7" t="s">
        <v>6</v>
      </c>
      <c r="C16" s="8" t="s">
        <v>267</v>
      </c>
    </row>
    <row r="17" spans="1:3" ht="15.75">
      <c r="A17" s="7" t="s">
        <v>271</v>
      </c>
      <c r="B17" s="7" t="s">
        <v>264</v>
      </c>
      <c r="C17" s="8" t="s">
        <v>268</v>
      </c>
    </row>
    <row r="18" spans="1:3" ht="15.75">
      <c r="A18" s="7" t="s">
        <v>272</v>
      </c>
      <c r="B18" s="7" t="s">
        <v>265</v>
      </c>
      <c r="C18" s="8" t="s">
        <v>269</v>
      </c>
    </row>
    <row r="19" spans="1:3" ht="15.75">
      <c r="A19" s="7" t="s">
        <v>263</v>
      </c>
      <c r="B19" s="7" t="s">
        <v>266</v>
      </c>
      <c r="C19" s="8" t="s">
        <v>270</v>
      </c>
    </row>
    <row r="20" spans="1:3" ht="15.75">
      <c r="A20" s="3"/>
      <c r="B20" s="3"/>
      <c r="C20" s="3"/>
    </row>
    <row r="21" spans="1:3" ht="15.75">
      <c r="A21" s="3"/>
      <c r="B21" s="3"/>
      <c r="C2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140625" style="0" customWidth="1"/>
    <col min="2" max="2" width="28.57421875" style="0" customWidth="1"/>
    <col min="3" max="3" width="18.00390625" style="0" customWidth="1"/>
    <col min="5" max="5" width="20.57421875" style="0" customWidth="1"/>
  </cols>
  <sheetData>
    <row r="1" spans="1:3" ht="15.75">
      <c r="A1" s="4" t="s">
        <v>276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160</v>
      </c>
      <c r="B5" s="10" t="s">
        <v>277</v>
      </c>
      <c r="C5" s="12">
        <v>1873400</v>
      </c>
      <c r="D5" s="9"/>
    </row>
    <row r="6" spans="1:4" ht="15">
      <c r="A6" s="10" t="s">
        <v>280</v>
      </c>
      <c r="B6" s="10" t="s">
        <v>278</v>
      </c>
      <c r="C6" s="12">
        <v>378868</v>
      </c>
      <c r="D6" s="9"/>
    </row>
    <row r="7" spans="1:4" ht="15">
      <c r="A7" s="10" t="s">
        <v>280</v>
      </c>
      <c r="B7" s="10" t="s">
        <v>279</v>
      </c>
      <c r="C7" s="12">
        <v>108797</v>
      </c>
      <c r="D7" s="9"/>
    </row>
    <row r="8" spans="1:3" ht="15.75">
      <c r="A8" s="10" t="s">
        <v>59</v>
      </c>
      <c r="B8" s="3"/>
      <c r="C8" s="12">
        <v>558600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8.140625" style="0" customWidth="1"/>
    <col min="3" max="3" width="18.00390625" style="0" customWidth="1"/>
  </cols>
  <sheetData>
    <row r="1" spans="1:3" ht="15.75">
      <c r="A1" s="4" t="s">
        <v>73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.75">
      <c r="A5" s="10" t="s">
        <v>59</v>
      </c>
      <c r="B5" s="3"/>
      <c r="C5" s="12">
        <v>941240</v>
      </c>
      <c r="D5" s="3"/>
    </row>
    <row r="6" spans="1:4" ht="15.75">
      <c r="A6" s="16" t="s">
        <v>78</v>
      </c>
      <c r="B6" s="7" t="s">
        <v>74</v>
      </c>
      <c r="C6" s="8" t="s">
        <v>75</v>
      </c>
      <c r="D6" s="3"/>
    </row>
    <row r="7" spans="1:4" ht="15.75">
      <c r="A7" s="16" t="s">
        <v>79</v>
      </c>
      <c r="B7" s="7" t="s">
        <v>76</v>
      </c>
      <c r="C7" s="8" t="s">
        <v>77</v>
      </c>
      <c r="D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0">
      <selection activeCell="E29" sqref="E29"/>
    </sheetView>
  </sheetViews>
  <sheetFormatPr defaultColWidth="9.140625" defaultRowHeight="15"/>
  <cols>
    <col min="1" max="1" width="47.8515625" style="0" customWidth="1"/>
    <col min="2" max="2" width="28.00390625" style="0" customWidth="1"/>
    <col min="3" max="3" width="18.140625" style="0" customWidth="1"/>
    <col min="5" max="5" width="21.421875" style="0" customWidth="1"/>
  </cols>
  <sheetData>
    <row r="1" spans="1:3" ht="15.75">
      <c r="A1" s="4" t="s">
        <v>283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4</v>
      </c>
      <c r="B5" s="10" t="s">
        <v>284</v>
      </c>
      <c r="C5" s="12">
        <v>47716</v>
      </c>
      <c r="D5" s="9"/>
    </row>
    <row r="6" spans="1:4" ht="15">
      <c r="A6" s="10" t="s">
        <v>9</v>
      </c>
      <c r="B6" s="10" t="s">
        <v>285</v>
      </c>
      <c r="C6" s="12">
        <v>12874</v>
      </c>
      <c r="D6" s="9"/>
    </row>
    <row r="7" spans="1:4" ht="15">
      <c r="A7" s="10" t="s">
        <v>212</v>
      </c>
      <c r="B7" s="10" t="s">
        <v>286</v>
      </c>
      <c r="C7" s="12">
        <v>5912</v>
      </c>
      <c r="D7" s="9"/>
    </row>
    <row r="8" spans="1:3" ht="15.75">
      <c r="A8" s="10" t="s">
        <v>105</v>
      </c>
      <c r="B8" s="3"/>
      <c r="C8" s="12">
        <v>3800</v>
      </c>
    </row>
    <row r="9" spans="1:4" ht="15">
      <c r="A9" s="10" t="s">
        <v>14</v>
      </c>
      <c r="B9" s="10" t="s">
        <v>287</v>
      </c>
      <c r="C9" s="12">
        <v>506525</v>
      </c>
      <c r="D9" s="9"/>
    </row>
    <row r="10" spans="1:4" ht="15">
      <c r="A10" s="10" t="s">
        <v>309</v>
      </c>
      <c r="B10" s="10" t="s">
        <v>288</v>
      </c>
      <c r="C10" s="12">
        <v>166432</v>
      </c>
      <c r="D10" s="9"/>
    </row>
    <row r="11" spans="1:4" ht="15">
      <c r="A11" s="10" t="s">
        <v>304</v>
      </c>
      <c r="B11" s="10" t="s">
        <v>289</v>
      </c>
      <c r="C11" s="12">
        <v>105551</v>
      </c>
      <c r="D11" s="9"/>
    </row>
    <row r="12" spans="1:4" ht="15">
      <c r="A12" s="10" t="s">
        <v>4</v>
      </c>
      <c r="B12" s="10" t="s">
        <v>290</v>
      </c>
      <c r="C12" s="12">
        <v>54552</v>
      </c>
      <c r="D12" s="9"/>
    </row>
    <row r="13" spans="1:4" ht="15">
      <c r="A13" s="10" t="s">
        <v>305</v>
      </c>
      <c r="B13" s="10" t="s">
        <v>291</v>
      </c>
      <c r="C13" s="12">
        <v>44080</v>
      </c>
      <c r="D13" s="9"/>
    </row>
    <row r="14" spans="1:4" ht="15">
      <c r="A14" s="10" t="s">
        <v>55</v>
      </c>
      <c r="B14" s="10" t="s">
        <v>292</v>
      </c>
      <c r="C14" s="12">
        <v>36462</v>
      </c>
      <c r="D14" s="9"/>
    </row>
    <row r="15" spans="1:4" ht="15">
      <c r="A15" s="10" t="s">
        <v>306</v>
      </c>
      <c r="B15" s="10" t="s">
        <v>293</v>
      </c>
      <c r="C15" s="12">
        <v>13720</v>
      </c>
      <c r="D15" s="9"/>
    </row>
    <row r="16" spans="1:4" ht="15">
      <c r="A16" s="10" t="s">
        <v>29</v>
      </c>
      <c r="B16" s="10" t="s">
        <v>294</v>
      </c>
      <c r="C16" s="12">
        <v>11058</v>
      </c>
      <c r="D16" s="9"/>
    </row>
    <row r="17" spans="1:4" ht="15">
      <c r="A17" s="10" t="s">
        <v>61</v>
      </c>
      <c r="B17" s="10" t="s">
        <v>295</v>
      </c>
      <c r="C17" s="12">
        <v>9906</v>
      </c>
      <c r="D17" s="9"/>
    </row>
    <row r="18" spans="1:4" ht="15">
      <c r="A18" s="10" t="s">
        <v>306</v>
      </c>
      <c r="B18" s="10" t="s">
        <v>296</v>
      </c>
      <c r="C18" s="12">
        <v>9800</v>
      </c>
      <c r="D18" s="9"/>
    </row>
    <row r="19" spans="1:4" ht="15">
      <c r="A19" s="10" t="s">
        <v>46</v>
      </c>
      <c r="B19" s="10" t="s">
        <v>297</v>
      </c>
      <c r="C19" s="12">
        <v>6292</v>
      </c>
      <c r="D19" s="9"/>
    </row>
    <row r="20" spans="1:4" ht="15">
      <c r="A20" s="10" t="s">
        <v>307</v>
      </c>
      <c r="B20" s="10" t="s">
        <v>298</v>
      </c>
      <c r="C20" s="12">
        <v>5133</v>
      </c>
      <c r="D20" s="9"/>
    </row>
    <row r="21" spans="1:4" ht="15">
      <c r="A21" s="10" t="s">
        <v>308</v>
      </c>
      <c r="B21" s="10" t="s">
        <v>299</v>
      </c>
      <c r="C21" s="12">
        <v>4888</v>
      </c>
      <c r="D21" s="9"/>
    </row>
    <row r="22" spans="1:4" ht="15">
      <c r="A22" s="10" t="s">
        <v>18</v>
      </c>
      <c r="B22" s="10"/>
      <c r="C22" s="12">
        <f>2393359.2</f>
        <v>2393359.2</v>
      </c>
      <c r="D22" s="9"/>
    </row>
    <row r="23" spans="1:4" ht="15">
      <c r="A23" s="10" t="s">
        <v>306</v>
      </c>
      <c r="B23" s="10" t="s">
        <v>300</v>
      </c>
      <c r="C23" s="12">
        <v>1960</v>
      </c>
      <c r="D23" s="9"/>
    </row>
    <row r="24" spans="1:4" ht="15">
      <c r="A24" s="10" t="s">
        <v>29</v>
      </c>
      <c r="B24" s="10" t="s">
        <v>301</v>
      </c>
      <c r="C24" s="12">
        <v>1876</v>
      </c>
      <c r="D24" s="9"/>
    </row>
    <row r="25" spans="1:4" ht="15">
      <c r="A25" s="10" t="s">
        <v>4</v>
      </c>
      <c r="B25" s="10" t="s">
        <v>302</v>
      </c>
      <c r="C25" s="12">
        <v>1475</v>
      </c>
      <c r="D25" s="9"/>
    </row>
    <row r="26" spans="1:4" ht="15">
      <c r="A26" s="10" t="s">
        <v>29</v>
      </c>
      <c r="B26" s="10" t="s">
        <v>303</v>
      </c>
      <c r="C26" s="12">
        <v>1404</v>
      </c>
      <c r="D26" s="9"/>
    </row>
    <row r="27" spans="1:3" ht="15">
      <c r="A27" s="10" t="s">
        <v>51</v>
      </c>
      <c r="C27" s="12">
        <v>108962</v>
      </c>
    </row>
    <row r="28" spans="1:3" ht="15">
      <c r="A28" s="10" t="s">
        <v>7</v>
      </c>
      <c r="C28" s="12">
        <v>374000</v>
      </c>
    </row>
    <row r="29" spans="1:3" ht="15">
      <c r="A29" s="10" t="s">
        <v>310</v>
      </c>
      <c r="C29" s="12">
        <v>630129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57421875" style="0" customWidth="1"/>
    <col min="2" max="2" width="28.28125" style="0" customWidth="1"/>
    <col min="3" max="3" width="17.8515625" style="0" customWidth="1"/>
  </cols>
  <sheetData>
    <row r="1" spans="1:3" ht="15.75">
      <c r="A1" s="4" t="s">
        <v>281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6" t="s">
        <v>69</v>
      </c>
      <c r="B5" s="3"/>
      <c r="C5" s="12">
        <f>24481944.2-47.2</f>
        <v>24481897</v>
      </c>
    </row>
    <row r="6" spans="1:3" ht="15.75">
      <c r="A6" s="10" t="s">
        <v>18</v>
      </c>
      <c r="B6" s="3"/>
      <c r="C6" s="17">
        <f>1569399.2-47.2</f>
        <v>1569352</v>
      </c>
    </row>
    <row r="7" spans="1:3" ht="15.75">
      <c r="A7" s="16" t="s">
        <v>282</v>
      </c>
      <c r="B7" s="3"/>
      <c r="C7" s="17">
        <v>24570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140625" style="0" customWidth="1"/>
    <col min="2" max="2" width="27.8515625" style="0" customWidth="1"/>
    <col min="3" max="3" width="18.00390625" style="0" customWidth="1"/>
    <col min="5" max="5" width="24.140625" style="0" customWidth="1"/>
  </cols>
  <sheetData>
    <row r="1" spans="1:3" ht="15.75">
      <c r="A1" s="4" t="s">
        <v>311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0" t="s">
        <v>13</v>
      </c>
      <c r="B5" s="3"/>
      <c r="C5" s="12">
        <v>7080</v>
      </c>
    </row>
    <row r="6" spans="1:3" ht="15.75">
      <c r="A6" s="10" t="s">
        <v>332</v>
      </c>
      <c r="B6" s="3"/>
      <c r="C6" s="12">
        <v>7449</v>
      </c>
    </row>
    <row r="7" spans="1:3" ht="15.75">
      <c r="A7" s="10" t="s">
        <v>19</v>
      </c>
      <c r="B7" s="3"/>
      <c r="C7" s="12">
        <v>10933</v>
      </c>
    </row>
    <row r="8" spans="1:3" ht="15.75">
      <c r="A8" s="10" t="s">
        <v>13</v>
      </c>
      <c r="B8" s="3"/>
      <c r="C8" s="12">
        <v>13114</v>
      </c>
    </row>
    <row r="9" spans="1:3" ht="15.75">
      <c r="A9" s="10" t="s">
        <v>246</v>
      </c>
      <c r="B9" s="3"/>
      <c r="C9" s="12">
        <v>41148</v>
      </c>
    </row>
    <row r="10" spans="1:3" ht="15.75">
      <c r="A10" s="10" t="s">
        <v>130</v>
      </c>
      <c r="B10" s="3"/>
      <c r="C10" s="12">
        <v>82503</v>
      </c>
    </row>
    <row r="11" spans="1:4" ht="15">
      <c r="A11" s="10" t="s">
        <v>48</v>
      </c>
      <c r="B11" s="10" t="s">
        <v>312</v>
      </c>
      <c r="C11" s="12">
        <v>634666</v>
      </c>
      <c r="D11" s="9"/>
    </row>
    <row r="12" spans="1:4" ht="15">
      <c r="A12" s="10" t="s">
        <v>280</v>
      </c>
      <c r="B12" s="10" t="s">
        <v>313</v>
      </c>
      <c r="C12" s="12">
        <v>416274</v>
      </c>
      <c r="D12" s="9"/>
    </row>
    <row r="13" spans="1:4" ht="15">
      <c r="A13" s="10" t="s">
        <v>42</v>
      </c>
      <c r="B13" s="10" t="s">
        <v>314</v>
      </c>
      <c r="C13" s="12">
        <v>108017</v>
      </c>
      <c r="D13" s="9"/>
    </row>
    <row r="14" spans="1:4" ht="15">
      <c r="A14" s="10" t="s">
        <v>42</v>
      </c>
      <c r="B14" s="10" t="s">
        <v>315</v>
      </c>
      <c r="C14" s="12">
        <v>48144</v>
      </c>
      <c r="D14" s="9"/>
    </row>
    <row r="15" spans="1:4" ht="15">
      <c r="A15" s="10" t="s">
        <v>15</v>
      </c>
      <c r="B15" s="10" t="s">
        <v>316</v>
      </c>
      <c r="C15" s="12">
        <v>46290</v>
      </c>
      <c r="D15" s="9"/>
    </row>
    <row r="16" spans="1:4" ht="15">
      <c r="A16" s="10" t="s">
        <v>122</v>
      </c>
      <c r="B16" s="10" t="s">
        <v>317</v>
      </c>
      <c r="C16" s="12">
        <v>43301</v>
      </c>
      <c r="D16" s="9"/>
    </row>
    <row r="17" spans="1:4" ht="15">
      <c r="A17" s="10" t="s">
        <v>160</v>
      </c>
      <c r="B17" s="10" t="s">
        <v>318</v>
      </c>
      <c r="C17" s="12">
        <v>42850</v>
      </c>
      <c r="D17" s="9"/>
    </row>
    <row r="18" spans="1:4" ht="15">
      <c r="A18" s="10" t="s">
        <v>42</v>
      </c>
      <c r="B18" s="10" t="s">
        <v>319</v>
      </c>
      <c r="C18" s="12">
        <v>37748</v>
      </c>
      <c r="D18" s="9"/>
    </row>
    <row r="19" spans="1:4" ht="15">
      <c r="A19" s="10" t="s">
        <v>32</v>
      </c>
      <c r="B19" s="10" t="s">
        <v>320</v>
      </c>
      <c r="C19" s="12">
        <v>25931</v>
      </c>
      <c r="D19" s="9"/>
    </row>
    <row r="20" spans="1:4" ht="15">
      <c r="A20" s="10" t="s">
        <v>42</v>
      </c>
      <c r="B20" s="10" t="s">
        <v>321</v>
      </c>
      <c r="C20" s="12">
        <v>21913</v>
      </c>
      <c r="D20" s="9"/>
    </row>
    <row r="21" spans="1:4" ht="15">
      <c r="A21" s="10" t="s">
        <v>34</v>
      </c>
      <c r="B21" s="10" t="s">
        <v>322</v>
      </c>
      <c r="C21" s="12">
        <v>19861</v>
      </c>
      <c r="D21" s="9"/>
    </row>
    <row r="22" spans="1:4" ht="15">
      <c r="A22" s="10" t="s">
        <v>333</v>
      </c>
      <c r="B22" s="10" t="s">
        <v>323</v>
      </c>
      <c r="C22" s="12">
        <v>16832</v>
      </c>
      <c r="D22" s="9"/>
    </row>
    <row r="23" spans="1:4" ht="15">
      <c r="A23" s="10" t="s">
        <v>324</v>
      </c>
      <c r="B23" s="10" t="s">
        <v>325</v>
      </c>
      <c r="C23" s="12">
        <v>16170</v>
      </c>
      <c r="D23" s="9"/>
    </row>
    <row r="24" spans="1:4" ht="15">
      <c r="A24" s="10" t="s">
        <v>326</v>
      </c>
      <c r="B24" s="10" t="s">
        <v>327</v>
      </c>
      <c r="C24" s="12">
        <v>12315</v>
      </c>
      <c r="D24" s="9"/>
    </row>
    <row r="25" spans="1:3" ht="15.75">
      <c r="A25" s="10" t="s">
        <v>334</v>
      </c>
      <c r="B25" s="7" t="s">
        <v>328</v>
      </c>
      <c r="C25" s="8" t="s">
        <v>329</v>
      </c>
    </row>
    <row r="26" spans="1:3" ht="15.75">
      <c r="A26" s="10" t="s">
        <v>335</v>
      </c>
      <c r="B26" s="7" t="s">
        <v>330</v>
      </c>
      <c r="C26" s="8" t="s">
        <v>331</v>
      </c>
    </row>
    <row r="27" spans="1:3" ht="15.75">
      <c r="A27" s="3"/>
      <c r="B27" s="3"/>
      <c r="C27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7.7109375" style="0" customWidth="1"/>
    <col min="2" max="2" width="28.140625" style="0" customWidth="1"/>
    <col min="3" max="3" width="18.28125" style="0" customWidth="1"/>
    <col min="5" max="5" width="20.28125" style="0" customWidth="1"/>
  </cols>
  <sheetData>
    <row r="1" spans="1:3" ht="15.75">
      <c r="A1" s="4" t="s">
        <v>336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">
      <c r="A5" s="10" t="s">
        <v>19</v>
      </c>
      <c r="C5" s="12">
        <v>1120</v>
      </c>
    </row>
    <row r="6" spans="1:3" ht="15">
      <c r="A6" s="10" t="s">
        <v>19</v>
      </c>
      <c r="C6" s="12">
        <v>3620</v>
      </c>
    </row>
    <row r="7" spans="1:3" ht="15">
      <c r="A7" s="10" t="s">
        <v>7</v>
      </c>
      <c r="C7" s="12">
        <v>4526</v>
      </c>
    </row>
    <row r="8" spans="1:3" ht="15">
      <c r="A8" s="10" t="s">
        <v>7</v>
      </c>
      <c r="C8" s="12">
        <v>4903</v>
      </c>
    </row>
    <row r="9" spans="1:3" ht="15">
      <c r="A9" s="10" t="s">
        <v>107</v>
      </c>
      <c r="C9" s="12">
        <v>30444</v>
      </c>
    </row>
    <row r="10" spans="1:3" ht="15">
      <c r="A10" s="10" t="s">
        <v>341</v>
      </c>
      <c r="C10" s="12">
        <v>298165</v>
      </c>
    </row>
    <row r="11" spans="1:3" ht="15">
      <c r="A11" s="10" t="s">
        <v>7</v>
      </c>
      <c r="C11" s="12">
        <v>3726949.71</v>
      </c>
    </row>
    <row r="12" spans="1:4" ht="15">
      <c r="A12" s="10" t="s">
        <v>17</v>
      </c>
      <c r="B12" s="10" t="s">
        <v>337</v>
      </c>
      <c r="C12" s="12">
        <v>32940</v>
      </c>
      <c r="D12" s="9"/>
    </row>
    <row r="13" spans="1:4" ht="15">
      <c r="A13" s="10" t="s">
        <v>17</v>
      </c>
      <c r="B13" s="10" t="s">
        <v>338</v>
      </c>
      <c r="C13" s="12">
        <v>13673</v>
      </c>
      <c r="D13" s="9"/>
    </row>
    <row r="14" spans="1:4" ht="15">
      <c r="A14" s="10" t="s">
        <v>141</v>
      </c>
      <c r="B14" s="10" t="s">
        <v>339</v>
      </c>
      <c r="C14" s="12">
        <v>2082</v>
      </c>
      <c r="D14" s="9"/>
    </row>
    <row r="15" spans="1:3" ht="15.75">
      <c r="A15" s="7" t="s">
        <v>342</v>
      </c>
      <c r="B15" s="3"/>
      <c r="C15" s="8" t="s">
        <v>340</v>
      </c>
    </row>
    <row r="16" spans="1:3" ht="15.75">
      <c r="A16" s="3"/>
      <c r="B16" s="7"/>
      <c r="C1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9.7109375" style="0" customWidth="1"/>
    <col min="2" max="2" width="31.00390625" style="0" customWidth="1"/>
    <col min="3" max="3" width="21.8515625" style="0" customWidth="1"/>
    <col min="5" max="5" width="21.7109375" style="0" customWidth="1"/>
  </cols>
  <sheetData>
    <row r="1" spans="1:3" ht="15.75">
      <c r="A1" s="4" t="s">
        <v>343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0" t="s">
        <v>165</v>
      </c>
      <c r="B5" s="3"/>
      <c r="C5" s="11">
        <v>3944</v>
      </c>
    </row>
    <row r="6" spans="1:3" ht="15.75">
      <c r="A6" s="3"/>
      <c r="B6" s="3"/>
      <c r="C6" s="18"/>
    </row>
    <row r="7" spans="1:4" ht="15">
      <c r="A7" s="10" t="s">
        <v>8</v>
      </c>
      <c r="B7" s="10" t="s">
        <v>344</v>
      </c>
      <c r="C7" s="11">
        <v>400153</v>
      </c>
      <c r="D7" s="9"/>
    </row>
    <row r="8" spans="1:4" ht="15">
      <c r="A8" s="10" t="s">
        <v>5</v>
      </c>
      <c r="B8" s="10" t="s">
        <v>345</v>
      </c>
      <c r="C8" s="11">
        <v>166449</v>
      </c>
      <c r="D8" s="9"/>
    </row>
    <row r="9" spans="1:4" ht="15">
      <c r="A9" s="10" t="s">
        <v>306</v>
      </c>
      <c r="B9" s="10" t="s">
        <v>346</v>
      </c>
      <c r="C9" s="11">
        <v>10290</v>
      </c>
      <c r="D9" s="9"/>
    </row>
    <row r="10" spans="1:4" ht="15">
      <c r="A10" s="10" t="s">
        <v>9</v>
      </c>
      <c r="B10" s="10" t="s">
        <v>347</v>
      </c>
      <c r="C10" s="11">
        <v>3900</v>
      </c>
      <c r="D10" s="9"/>
    </row>
    <row r="11" spans="1:4" ht="15">
      <c r="A11" s="10" t="s">
        <v>354</v>
      </c>
      <c r="B11" s="10" t="s">
        <v>348</v>
      </c>
      <c r="C11" s="11">
        <v>13300</v>
      </c>
      <c r="D11" s="9"/>
    </row>
    <row r="12" spans="1:4" ht="15">
      <c r="A12" s="10" t="s">
        <v>99</v>
      </c>
      <c r="B12" s="10" t="s">
        <v>349</v>
      </c>
      <c r="C12" s="11">
        <v>5908</v>
      </c>
      <c r="D12" s="9"/>
    </row>
    <row r="13" spans="1:4" ht="15">
      <c r="A13" s="10" t="s">
        <v>212</v>
      </c>
      <c r="B13" s="10" t="s">
        <v>350</v>
      </c>
      <c r="C13" s="11">
        <v>5272</v>
      </c>
      <c r="D13" s="9"/>
    </row>
    <row r="14" spans="1:3" ht="15">
      <c r="A14" s="10" t="s">
        <v>356</v>
      </c>
      <c r="C14" s="11">
        <v>494041</v>
      </c>
    </row>
    <row r="15" spans="1:3" ht="15.75">
      <c r="A15" s="7" t="s">
        <v>55</v>
      </c>
      <c r="B15" s="7" t="s">
        <v>351</v>
      </c>
      <c r="C15" s="8" t="s">
        <v>352</v>
      </c>
    </row>
    <row r="16" spans="1:3" ht="15.75">
      <c r="A16" s="7" t="s">
        <v>3</v>
      </c>
      <c r="B16" s="3"/>
      <c r="C16" s="13">
        <f>1726100.2-47.2</f>
        <v>1726053</v>
      </c>
    </row>
    <row r="17" spans="1:3" ht="18.75" customHeight="1">
      <c r="A17" s="7" t="s">
        <v>355</v>
      </c>
      <c r="B17" s="3"/>
      <c r="C17" s="8" t="s">
        <v>353</v>
      </c>
    </row>
    <row r="18" spans="1:3" ht="15.75">
      <c r="A18" s="3"/>
      <c r="B18" s="7"/>
      <c r="C18" s="7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140625" style="0" customWidth="1"/>
    <col min="2" max="2" width="28.421875" style="0" customWidth="1"/>
    <col min="3" max="3" width="17.7109375" style="0" customWidth="1"/>
    <col min="5" max="5" width="18.7109375" style="0" customWidth="1"/>
  </cols>
  <sheetData>
    <row r="1" spans="1:3" ht="15.75">
      <c r="A1" s="4" t="s">
        <v>357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163</v>
      </c>
      <c r="B5" s="10" t="s">
        <v>358</v>
      </c>
      <c r="C5" s="12">
        <v>131040</v>
      </c>
      <c r="D5" s="9"/>
    </row>
    <row r="6" spans="1:4" ht="15">
      <c r="A6" s="10" t="s">
        <v>380</v>
      </c>
      <c r="B6" s="10" t="s">
        <v>359</v>
      </c>
      <c r="C6" s="12">
        <v>97242</v>
      </c>
      <c r="D6" s="9"/>
    </row>
    <row r="7" spans="1:4" ht="15">
      <c r="A7" s="10" t="s">
        <v>381</v>
      </c>
      <c r="B7" s="10" t="s">
        <v>360</v>
      </c>
      <c r="C7" s="12">
        <v>86612</v>
      </c>
      <c r="D7" s="9"/>
    </row>
    <row r="8" spans="1:4" ht="15">
      <c r="A8" s="10" t="s">
        <v>382</v>
      </c>
      <c r="B8" s="10" t="s">
        <v>361</v>
      </c>
      <c r="C8" s="12">
        <v>70346</v>
      </c>
      <c r="D8" s="9"/>
    </row>
    <row r="9" spans="1:4" ht="15">
      <c r="A9" s="10" t="s">
        <v>383</v>
      </c>
      <c r="B9" s="10" t="s">
        <v>362</v>
      </c>
      <c r="C9" s="12">
        <v>56175</v>
      </c>
      <c r="D9" s="9"/>
    </row>
    <row r="10" spans="1:4" ht="15">
      <c r="A10" s="10" t="s">
        <v>34</v>
      </c>
      <c r="B10" s="10" t="s">
        <v>363</v>
      </c>
      <c r="C10" s="12">
        <v>39702</v>
      </c>
      <c r="D10" s="9"/>
    </row>
    <row r="11" spans="1:4" ht="15">
      <c r="A11" s="10" t="s">
        <v>384</v>
      </c>
      <c r="B11" s="10" t="s">
        <v>364</v>
      </c>
      <c r="C11" s="12">
        <v>35648</v>
      </c>
      <c r="D11" s="9"/>
    </row>
    <row r="12" spans="1:4" ht="15">
      <c r="A12" s="10" t="s">
        <v>4</v>
      </c>
      <c r="B12" s="10" t="s">
        <v>365</v>
      </c>
      <c r="C12" s="12">
        <v>32168</v>
      </c>
      <c r="D12" s="9"/>
    </row>
    <row r="13" spans="1:4" ht="15">
      <c r="A13" s="10" t="s">
        <v>385</v>
      </c>
      <c r="B13" s="10" t="s">
        <v>366</v>
      </c>
      <c r="C13" s="12">
        <v>31152</v>
      </c>
      <c r="D13" s="9"/>
    </row>
    <row r="14" spans="1:4" ht="15">
      <c r="A14" s="10" t="s">
        <v>32</v>
      </c>
      <c r="B14" s="10" t="s">
        <v>367</v>
      </c>
      <c r="C14" s="12">
        <v>25668</v>
      </c>
      <c r="D14" s="9"/>
    </row>
    <row r="15" spans="1:4" ht="15">
      <c r="A15" s="10" t="s">
        <v>386</v>
      </c>
      <c r="B15" s="10" t="s">
        <v>368</v>
      </c>
      <c r="C15" s="12">
        <v>25630</v>
      </c>
      <c r="D15" s="9"/>
    </row>
    <row r="16" spans="1:4" ht="15">
      <c r="A16" s="10" t="s">
        <v>387</v>
      </c>
      <c r="B16" s="10" t="s">
        <v>369</v>
      </c>
      <c r="C16" s="12">
        <v>13333</v>
      </c>
      <c r="D16" s="9"/>
    </row>
    <row r="17" spans="1:4" ht="20.25" customHeight="1">
      <c r="A17" s="10" t="s">
        <v>388</v>
      </c>
      <c r="B17" s="10" t="s">
        <v>370</v>
      </c>
      <c r="C17" s="12">
        <v>5428</v>
      </c>
      <c r="D17" s="9"/>
    </row>
    <row r="18" spans="1:4" ht="15">
      <c r="A18" s="10" t="s">
        <v>389</v>
      </c>
      <c r="B18" s="10" t="s">
        <v>371</v>
      </c>
      <c r="C18" s="12">
        <v>4104</v>
      </c>
      <c r="D18" s="9"/>
    </row>
    <row r="19" spans="1:4" ht="15">
      <c r="A19" s="10" t="s">
        <v>40</v>
      </c>
      <c r="B19" s="10" t="s">
        <v>372</v>
      </c>
      <c r="C19" s="12">
        <v>3378</v>
      </c>
      <c r="D19" s="9"/>
    </row>
    <row r="20" spans="1:4" ht="15">
      <c r="A20" s="10" t="s">
        <v>48</v>
      </c>
      <c r="B20" s="10" t="s">
        <v>373</v>
      </c>
      <c r="C20" s="12">
        <v>558505</v>
      </c>
      <c r="D20" s="9"/>
    </row>
    <row r="21" spans="1:4" ht="15">
      <c r="A21" s="10" t="s">
        <v>121</v>
      </c>
      <c r="B21" s="10" t="s">
        <v>374</v>
      </c>
      <c r="C21" s="12">
        <v>329644</v>
      </c>
      <c r="D21" s="9"/>
    </row>
    <row r="22" spans="1:4" ht="15">
      <c r="A22" s="10" t="s">
        <v>215</v>
      </c>
      <c r="B22" s="10" t="s">
        <v>375</v>
      </c>
      <c r="C22" s="12">
        <v>294349</v>
      </c>
      <c r="D22" s="9"/>
    </row>
    <row r="23" spans="1:4" ht="15">
      <c r="A23" s="10" t="s">
        <v>390</v>
      </c>
      <c r="B23" s="10" t="s">
        <v>376</v>
      </c>
      <c r="C23" s="12">
        <v>189390</v>
      </c>
      <c r="D23" s="9"/>
    </row>
    <row r="24" spans="1:3" ht="15">
      <c r="A24" s="10" t="s">
        <v>377</v>
      </c>
      <c r="C24" s="12">
        <v>3826</v>
      </c>
    </row>
    <row r="25" spans="1:3" ht="15">
      <c r="A25" s="10" t="s">
        <v>7</v>
      </c>
      <c r="C25" s="12">
        <v>3826</v>
      </c>
    </row>
    <row r="26" spans="1:3" ht="15">
      <c r="A26" s="10" t="s">
        <v>7</v>
      </c>
      <c r="C26" s="12">
        <v>3826</v>
      </c>
    </row>
    <row r="27" spans="1:3" ht="15">
      <c r="A27" s="10" t="s">
        <v>7</v>
      </c>
      <c r="C27" s="12">
        <v>3826</v>
      </c>
    </row>
    <row r="28" spans="1:3" ht="15">
      <c r="A28" s="10" t="s">
        <v>391</v>
      </c>
      <c r="C28" s="12">
        <v>3864</v>
      </c>
    </row>
    <row r="29" spans="1:3" ht="15">
      <c r="A29" s="10" t="s">
        <v>11</v>
      </c>
      <c r="C29" s="12">
        <v>8330</v>
      </c>
    </row>
    <row r="30" spans="1:3" ht="15">
      <c r="A30" s="10" t="s">
        <v>13</v>
      </c>
      <c r="C30" s="12">
        <v>21492</v>
      </c>
    </row>
    <row r="31" spans="1:3" ht="30">
      <c r="A31" s="10" t="s">
        <v>82</v>
      </c>
      <c r="C31" s="12">
        <v>28825</v>
      </c>
    </row>
    <row r="32" spans="1:3" ht="15">
      <c r="A32" s="10" t="s">
        <v>108</v>
      </c>
      <c r="C32" s="12">
        <v>76700</v>
      </c>
    </row>
    <row r="33" spans="1:3" ht="15">
      <c r="A33" s="10" t="s">
        <v>392</v>
      </c>
      <c r="C33" s="12">
        <v>82010</v>
      </c>
    </row>
    <row r="34" spans="1:3" ht="15">
      <c r="A34" s="10" t="s">
        <v>39</v>
      </c>
      <c r="C34" s="12">
        <v>88358</v>
      </c>
    </row>
    <row r="35" spans="1:3" ht="15">
      <c r="A35" s="10" t="s">
        <v>356</v>
      </c>
      <c r="C35" s="12">
        <v>117306</v>
      </c>
    </row>
    <row r="36" spans="1:3" ht="15.75">
      <c r="A36" s="16" t="s">
        <v>393</v>
      </c>
      <c r="B36" s="7" t="s">
        <v>378</v>
      </c>
      <c r="C36" s="8" t="s">
        <v>379</v>
      </c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7.8515625" style="0" customWidth="1"/>
    <col min="2" max="2" width="28.421875" style="0" customWidth="1"/>
    <col min="3" max="3" width="18.28125" style="0" customWidth="1"/>
  </cols>
  <sheetData>
    <row r="1" spans="1:3" ht="15.75">
      <c r="A1" s="4" t="s">
        <v>394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0" t="s">
        <v>7</v>
      </c>
      <c r="B5" s="3"/>
      <c r="C5" s="12">
        <v>3776</v>
      </c>
    </row>
    <row r="6" spans="1:3" ht="15.75">
      <c r="A6" s="10" t="s">
        <v>396</v>
      </c>
      <c r="B6" s="3"/>
      <c r="C6" s="12">
        <v>3826</v>
      </c>
    </row>
    <row r="7" spans="1:3" ht="15.75">
      <c r="A7" s="10" t="s">
        <v>397</v>
      </c>
      <c r="B7" s="3"/>
      <c r="C7" s="12">
        <v>9128</v>
      </c>
    </row>
    <row r="8" spans="1:3" ht="15.75">
      <c r="A8" s="10" t="s">
        <v>356</v>
      </c>
      <c r="B8" s="3"/>
      <c r="C8" s="12">
        <v>701250</v>
      </c>
    </row>
    <row r="9" spans="1:3" ht="15.75">
      <c r="A9" s="7" t="s">
        <v>342</v>
      </c>
      <c r="B9" s="3"/>
      <c r="C9" s="8" t="s">
        <v>395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00390625" style="0" customWidth="1"/>
    <col min="2" max="2" width="27.8515625" style="0" customWidth="1"/>
    <col min="3" max="3" width="18.00390625" style="0" customWidth="1"/>
    <col min="5" max="5" width="20.8515625" style="0" customWidth="1"/>
  </cols>
  <sheetData>
    <row r="1" spans="1:3" ht="15.75">
      <c r="A1" s="4" t="s">
        <v>398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409</v>
      </c>
      <c r="B5" s="10" t="s">
        <v>399</v>
      </c>
      <c r="C5" s="12">
        <v>1848132</v>
      </c>
      <c r="D5" s="9"/>
    </row>
    <row r="6" spans="1:4" ht="15">
      <c r="A6" s="10" t="s">
        <v>410</v>
      </c>
      <c r="B6" s="10" t="s">
        <v>400</v>
      </c>
      <c r="C6" s="12">
        <v>61214</v>
      </c>
      <c r="D6" s="9"/>
    </row>
    <row r="7" spans="1:4" ht="15">
      <c r="A7" s="10" t="s">
        <v>411</v>
      </c>
      <c r="B7" s="10" t="s">
        <v>401</v>
      </c>
      <c r="C7" s="12">
        <v>47749</v>
      </c>
      <c r="D7" s="9"/>
    </row>
    <row r="8" spans="1:4" ht="15">
      <c r="A8" s="10" t="s">
        <v>412</v>
      </c>
      <c r="B8" s="10" t="s">
        <v>402</v>
      </c>
      <c r="C8" s="12">
        <v>16200</v>
      </c>
      <c r="D8" s="9"/>
    </row>
    <row r="9" spans="1:3" ht="15.75">
      <c r="A9" s="7" t="s">
        <v>407</v>
      </c>
      <c r="B9" s="7" t="s">
        <v>403</v>
      </c>
      <c r="C9" s="8" t="s">
        <v>405</v>
      </c>
    </row>
    <row r="10" spans="1:3" ht="15.75">
      <c r="A10" s="7" t="s">
        <v>408</v>
      </c>
      <c r="B10" s="7" t="s">
        <v>404</v>
      </c>
      <c r="C10" s="8" t="s">
        <v>406</v>
      </c>
    </row>
    <row r="11" spans="1:3" ht="15.75">
      <c r="A11" s="7"/>
      <c r="B11" s="7"/>
      <c r="C1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7.8515625" style="0" customWidth="1"/>
    <col min="2" max="2" width="28.421875" style="0" customWidth="1"/>
    <col min="3" max="3" width="18.00390625" style="0" customWidth="1"/>
    <col min="5" max="5" width="17.28125" style="0" customWidth="1"/>
  </cols>
  <sheetData>
    <row r="1" spans="1:3" ht="15.75">
      <c r="A1" s="4" t="s">
        <v>413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10</v>
      </c>
      <c r="B5" s="10" t="s">
        <v>414</v>
      </c>
      <c r="C5" s="12">
        <v>1155878</v>
      </c>
      <c r="D5" s="9"/>
    </row>
    <row r="6" spans="1:4" ht="15">
      <c r="A6" s="10" t="s">
        <v>214</v>
      </c>
      <c r="B6" s="10" t="s">
        <v>415</v>
      </c>
      <c r="C6" s="12">
        <v>657720</v>
      </c>
      <c r="D6" s="9"/>
    </row>
    <row r="7" spans="1:4" ht="15">
      <c r="A7" s="10" t="s">
        <v>8</v>
      </c>
      <c r="B7" s="10" t="s">
        <v>416</v>
      </c>
      <c r="C7" s="12">
        <v>451342</v>
      </c>
      <c r="D7" s="9"/>
    </row>
    <row r="8" spans="1:4" ht="15">
      <c r="A8" s="10" t="s">
        <v>426</v>
      </c>
      <c r="B8" s="10" t="s">
        <v>417</v>
      </c>
      <c r="C8" s="12">
        <v>248189</v>
      </c>
      <c r="D8" s="9"/>
    </row>
    <row r="9" spans="1:4" ht="15">
      <c r="A9" s="10" t="s">
        <v>427</v>
      </c>
      <c r="B9" s="10" t="s">
        <v>418</v>
      </c>
      <c r="C9" s="12">
        <v>83068</v>
      </c>
      <c r="D9" s="9"/>
    </row>
    <row r="10" spans="1:4" ht="15">
      <c r="A10" s="10" t="s">
        <v>20</v>
      </c>
      <c r="B10" s="10" t="s">
        <v>419</v>
      </c>
      <c r="C10" s="12">
        <v>79244</v>
      </c>
      <c r="D10" s="9"/>
    </row>
    <row r="11" spans="1:4" ht="15">
      <c r="A11" s="10" t="s">
        <v>428</v>
      </c>
      <c r="B11" s="10" t="s">
        <v>420</v>
      </c>
      <c r="C11" s="12">
        <v>54693</v>
      </c>
      <c r="D11" s="9"/>
    </row>
    <row r="12" spans="1:4" ht="15">
      <c r="A12" s="10" t="s">
        <v>24</v>
      </c>
      <c r="B12" s="10" t="s">
        <v>421</v>
      </c>
      <c r="C12" s="12">
        <v>49725</v>
      </c>
      <c r="D12" s="9"/>
    </row>
    <row r="13" spans="1:4" ht="15">
      <c r="A13" s="10" t="s">
        <v>429</v>
      </c>
      <c r="B13" s="10" t="s">
        <v>422</v>
      </c>
      <c r="C13" s="12">
        <v>35683</v>
      </c>
      <c r="D13" s="9"/>
    </row>
    <row r="14" spans="1:4" ht="15">
      <c r="A14" s="10" t="s">
        <v>430</v>
      </c>
      <c r="B14" s="10" t="s">
        <v>423</v>
      </c>
      <c r="C14" s="12">
        <v>17405</v>
      </c>
      <c r="D14" s="9"/>
    </row>
    <row r="15" spans="1:4" ht="15">
      <c r="A15" s="10" t="s">
        <v>431</v>
      </c>
      <c r="B15" s="10" t="s">
        <v>424</v>
      </c>
      <c r="C15" s="12">
        <v>8723</v>
      </c>
      <c r="D15" s="9"/>
    </row>
    <row r="16" spans="1:3" ht="15">
      <c r="A16" s="10" t="s">
        <v>425</v>
      </c>
      <c r="C16" s="12">
        <v>12685</v>
      </c>
    </row>
    <row r="17" spans="1:3" ht="15">
      <c r="A17" s="10" t="s">
        <v>130</v>
      </c>
      <c r="C17" s="12">
        <v>66542</v>
      </c>
    </row>
    <row r="18" spans="1:3" ht="15">
      <c r="A18" s="10" t="s">
        <v>12</v>
      </c>
      <c r="C18" s="12">
        <v>68824</v>
      </c>
    </row>
    <row r="19" spans="1:3" ht="18">
      <c r="A19" s="19"/>
      <c r="B19" s="19"/>
      <c r="C19" s="19"/>
    </row>
    <row r="20" spans="1:3" ht="18">
      <c r="A20" s="20"/>
      <c r="B20" s="20"/>
      <c r="C20" s="23"/>
    </row>
    <row r="21" spans="1:3" ht="18">
      <c r="A21" s="20"/>
      <c r="B21" s="20"/>
      <c r="C21" s="22"/>
    </row>
    <row r="22" spans="1:3" ht="18">
      <c r="A22" s="21"/>
      <c r="B22" s="21"/>
      <c r="C22" s="21"/>
    </row>
    <row r="23" spans="1:3" ht="18">
      <c r="A23" s="19"/>
      <c r="B23" s="19"/>
      <c r="C23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9" sqref="A9:C10"/>
    </sheetView>
  </sheetViews>
  <sheetFormatPr defaultColWidth="9.140625" defaultRowHeight="15"/>
  <cols>
    <col min="1" max="1" width="47.8515625" style="0" customWidth="1"/>
    <col min="2" max="2" width="32.00390625" style="0" customWidth="1"/>
    <col min="3" max="3" width="17.7109375" style="0" customWidth="1"/>
  </cols>
  <sheetData>
    <row r="1" spans="1:3" ht="15.75">
      <c r="A1" s="4" t="s">
        <v>432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0" t="s">
        <v>105</v>
      </c>
      <c r="B5" s="3"/>
      <c r="C5" s="12">
        <v>6300</v>
      </c>
    </row>
    <row r="6" spans="1:3" ht="15.75">
      <c r="A6" s="7" t="s">
        <v>433</v>
      </c>
      <c r="B6" s="7" t="s">
        <v>434</v>
      </c>
      <c r="C6" s="8" t="s">
        <v>438</v>
      </c>
    </row>
    <row r="7" spans="1:3" ht="15.75">
      <c r="A7" s="7" t="s">
        <v>48</v>
      </c>
      <c r="B7" s="7" t="s">
        <v>435</v>
      </c>
      <c r="C7" s="8" t="s">
        <v>439</v>
      </c>
    </row>
    <row r="8" spans="1:3" ht="21" customHeight="1">
      <c r="A8" s="7" t="s">
        <v>26</v>
      </c>
      <c r="B8" s="7" t="s">
        <v>436</v>
      </c>
      <c r="C8" s="8" t="s">
        <v>440</v>
      </c>
    </row>
    <row r="9" spans="1:3" ht="15.75">
      <c r="A9" s="7" t="s">
        <v>442</v>
      </c>
      <c r="B9" s="7" t="s">
        <v>437</v>
      </c>
      <c r="C9" s="8" t="s">
        <v>441</v>
      </c>
    </row>
    <row r="10" ht="15">
      <c r="C1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50.00390625" style="0" customWidth="1"/>
    <col min="2" max="2" width="27.8515625" style="0" customWidth="1"/>
    <col min="3" max="3" width="17.8515625" style="0" customWidth="1"/>
  </cols>
  <sheetData>
    <row r="1" spans="1:3" ht="15.75">
      <c r="A1" s="4" t="s">
        <v>80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">
      <c r="A5" s="10" t="s">
        <v>82</v>
      </c>
      <c r="C5" s="12">
        <v>148861</v>
      </c>
    </row>
    <row r="6" spans="1:3" ht="15.75">
      <c r="A6" s="7" t="s">
        <v>7</v>
      </c>
      <c r="B6" s="7" t="s">
        <v>6</v>
      </c>
      <c r="C6" s="8" t="s">
        <v>81</v>
      </c>
    </row>
    <row r="7" spans="1:3" ht="15.75">
      <c r="A7" s="7"/>
      <c r="B7" s="7"/>
      <c r="C7" s="8"/>
    </row>
    <row r="8" spans="1:3" ht="15.75">
      <c r="A8" s="7"/>
      <c r="B8" s="7"/>
      <c r="C8" s="8"/>
    </row>
    <row r="9" spans="1:3" ht="15.75">
      <c r="A9" s="7"/>
      <c r="B9" s="7"/>
      <c r="C9" s="8"/>
    </row>
    <row r="10" spans="1:3" ht="15.75">
      <c r="A10" s="7"/>
      <c r="B10" s="7"/>
      <c r="C10" s="8"/>
    </row>
    <row r="11" spans="1:3" ht="15.75">
      <c r="A11" s="7"/>
      <c r="B11" s="7"/>
      <c r="C1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8.140625" style="0" customWidth="1"/>
    <col min="3" max="3" width="18.140625" style="0" customWidth="1"/>
  </cols>
  <sheetData>
    <row r="1" spans="1:3" ht="15.75">
      <c r="A1" s="4" t="s">
        <v>443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7" t="s">
        <v>3</v>
      </c>
      <c r="B5" s="7"/>
      <c r="C5" s="13">
        <f>1777279.2-47.2</f>
        <v>1777232</v>
      </c>
    </row>
    <row r="6" ht="15">
      <c r="C6" s="24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00390625" style="0" customWidth="1"/>
    <col min="2" max="2" width="28.00390625" style="0" customWidth="1"/>
    <col min="3" max="3" width="18.00390625" style="0" customWidth="1"/>
    <col min="5" max="5" width="18.7109375" style="0" customWidth="1"/>
  </cols>
  <sheetData>
    <row r="1" spans="1:3" ht="15.75">
      <c r="A1" s="4" t="s">
        <v>444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467</v>
      </c>
      <c r="B5" s="10" t="s">
        <v>445</v>
      </c>
      <c r="C5" s="12">
        <v>836897</v>
      </c>
      <c r="D5" s="9"/>
    </row>
    <row r="6" spans="1:4" ht="15">
      <c r="A6" s="10" t="s">
        <v>468</v>
      </c>
      <c r="B6" s="10" t="s">
        <v>446</v>
      </c>
      <c r="C6" s="12">
        <v>420988</v>
      </c>
      <c r="D6" s="9"/>
    </row>
    <row r="7" spans="1:4" ht="15">
      <c r="A7" s="10" t="s">
        <v>50</v>
      </c>
      <c r="B7" s="10" t="s">
        <v>447</v>
      </c>
      <c r="C7" s="12">
        <v>87174</v>
      </c>
      <c r="D7" s="9"/>
    </row>
    <row r="8" spans="1:4" ht="15">
      <c r="A8" s="10" t="s">
        <v>45</v>
      </c>
      <c r="B8" s="10" t="s">
        <v>448</v>
      </c>
      <c r="C8" s="12">
        <v>39252</v>
      </c>
      <c r="D8" s="9"/>
    </row>
    <row r="9" spans="1:4" ht="15">
      <c r="A9" s="10" t="s">
        <v>38</v>
      </c>
      <c r="B9" s="10" t="s">
        <v>449</v>
      </c>
      <c r="C9" s="12">
        <v>34114</v>
      </c>
      <c r="D9" s="9"/>
    </row>
    <row r="10" spans="1:4" ht="15">
      <c r="A10" s="10" t="s">
        <v>410</v>
      </c>
      <c r="B10" s="10" t="s">
        <v>450</v>
      </c>
      <c r="C10" s="12">
        <v>32450</v>
      </c>
      <c r="D10" s="9"/>
    </row>
    <row r="11" spans="1:4" ht="15">
      <c r="A11" s="10" t="s">
        <v>469</v>
      </c>
      <c r="B11" s="10" t="s">
        <v>451</v>
      </c>
      <c r="C11" s="12">
        <v>26550</v>
      </c>
      <c r="D11" s="9"/>
    </row>
    <row r="12" spans="1:4" ht="15">
      <c r="A12" s="10" t="s">
        <v>32</v>
      </c>
      <c r="B12" s="10" t="s">
        <v>452</v>
      </c>
      <c r="C12" s="12">
        <v>20819</v>
      </c>
      <c r="D12" s="9"/>
    </row>
    <row r="13" spans="1:4" ht="15">
      <c r="A13" s="10" t="s">
        <v>390</v>
      </c>
      <c r="B13" s="10" t="s">
        <v>453</v>
      </c>
      <c r="C13" s="12">
        <v>16048</v>
      </c>
      <c r="D13" s="9"/>
    </row>
    <row r="14" spans="1:4" ht="15">
      <c r="A14" s="10" t="s">
        <v>470</v>
      </c>
      <c r="B14" s="10" t="s">
        <v>454</v>
      </c>
      <c r="C14" s="12">
        <v>10679</v>
      </c>
      <c r="D14" s="9"/>
    </row>
    <row r="15" spans="1:4" ht="15">
      <c r="A15" s="10" t="s">
        <v>212</v>
      </c>
      <c r="B15" s="10" t="s">
        <v>455</v>
      </c>
      <c r="C15" s="12">
        <v>6806</v>
      </c>
      <c r="D15" s="9"/>
    </row>
    <row r="16" spans="1:4" ht="23.25" customHeight="1">
      <c r="A16" s="10" t="s">
        <v>21</v>
      </c>
      <c r="B16" s="10" t="s">
        <v>456</v>
      </c>
      <c r="C16" s="12">
        <v>2714</v>
      </c>
      <c r="D16" s="9"/>
    </row>
    <row r="17" spans="1:4" ht="23.25" customHeight="1">
      <c r="A17" s="10" t="s">
        <v>21</v>
      </c>
      <c r="B17" s="10" t="s">
        <v>457</v>
      </c>
      <c r="C17" s="12">
        <v>2478</v>
      </c>
      <c r="D17" s="9"/>
    </row>
    <row r="18" spans="1:4" ht="15">
      <c r="A18" s="10" t="s">
        <v>141</v>
      </c>
      <c r="B18" s="10" t="s">
        <v>458</v>
      </c>
      <c r="C18" s="12">
        <v>2394</v>
      </c>
      <c r="D18" s="9"/>
    </row>
    <row r="19" spans="1:4" ht="15">
      <c r="A19" s="10" t="s">
        <v>123</v>
      </c>
      <c r="B19" s="10" t="s">
        <v>459</v>
      </c>
      <c r="C19" s="12">
        <v>1560</v>
      </c>
      <c r="D19" s="9"/>
    </row>
    <row r="20" spans="1:3" ht="15.75">
      <c r="A20" s="10" t="s">
        <v>19</v>
      </c>
      <c r="B20" s="3"/>
      <c r="C20" s="12">
        <v>1400</v>
      </c>
    </row>
    <row r="21" spans="1:3" ht="15.75">
      <c r="A21" s="10" t="s">
        <v>19</v>
      </c>
      <c r="B21" s="3"/>
      <c r="C21" s="12">
        <v>8946</v>
      </c>
    </row>
    <row r="22" spans="1:3" ht="15.75">
      <c r="A22" s="10" t="s">
        <v>19</v>
      </c>
      <c r="B22" s="3"/>
      <c r="C22" s="12">
        <v>10902</v>
      </c>
    </row>
    <row r="23" spans="1:3" ht="15.75">
      <c r="A23" s="10" t="s">
        <v>425</v>
      </c>
      <c r="B23" s="3"/>
      <c r="C23" s="12">
        <v>63720</v>
      </c>
    </row>
    <row r="24" spans="1:3" ht="15.75">
      <c r="A24" s="10" t="s">
        <v>13</v>
      </c>
      <c r="B24" s="3"/>
      <c r="C24" s="12">
        <v>74200</v>
      </c>
    </row>
    <row r="25" spans="1:3" ht="15.75">
      <c r="A25" s="10" t="s">
        <v>471</v>
      </c>
      <c r="B25" s="3"/>
      <c r="C25" s="12">
        <v>485043</v>
      </c>
    </row>
    <row r="26" spans="1:3" ht="15.75">
      <c r="A26" s="10" t="s">
        <v>19</v>
      </c>
      <c r="B26" s="3"/>
      <c r="C26" s="12">
        <v>3620</v>
      </c>
    </row>
    <row r="27" spans="1:3" ht="15.75">
      <c r="A27" s="10" t="s">
        <v>19</v>
      </c>
      <c r="B27" s="3"/>
      <c r="C27" s="12">
        <v>4349</v>
      </c>
    </row>
    <row r="28" spans="1:3" ht="15.75">
      <c r="A28" s="7" t="s">
        <v>460</v>
      </c>
      <c r="B28" s="7" t="s">
        <v>6</v>
      </c>
      <c r="C28" s="8" t="s">
        <v>464</v>
      </c>
    </row>
    <row r="29" spans="1:3" ht="15.75">
      <c r="A29" s="7" t="s">
        <v>461</v>
      </c>
      <c r="B29" s="7" t="s">
        <v>6</v>
      </c>
      <c r="C29" s="8" t="s">
        <v>465</v>
      </c>
    </row>
    <row r="30" spans="1:3" ht="15.75">
      <c r="A30" s="7" t="s">
        <v>408</v>
      </c>
      <c r="B30" s="7" t="s">
        <v>462</v>
      </c>
      <c r="C30" s="8" t="s">
        <v>406</v>
      </c>
    </row>
    <row r="31" spans="1:3" ht="15.75">
      <c r="A31" s="7" t="s">
        <v>472</v>
      </c>
      <c r="B31" s="7" t="s">
        <v>463</v>
      </c>
      <c r="C31" s="8" t="s">
        <v>466</v>
      </c>
    </row>
    <row r="32" spans="1:3" ht="15.75">
      <c r="A32" s="3"/>
      <c r="B32" s="3"/>
      <c r="C3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7.7109375" style="0" customWidth="1"/>
    <col min="2" max="2" width="28.00390625" style="0" customWidth="1"/>
    <col min="3" max="3" width="27.8515625" style="0" customWidth="1"/>
    <col min="5" max="5" width="19.421875" style="0" customWidth="1"/>
  </cols>
  <sheetData>
    <row r="1" spans="1:3" ht="15.75">
      <c r="A1" s="4" t="s">
        <v>473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6" spans="1:4" ht="15">
      <c r="A6" s="10" t="s">
        <v>492</v>
      </c>
      <c r="B6" s="10" t="s">
        <v>474</v>
      </c>
      <c r="C6" s="12">
        <v>342200</v>
      </c>
      <c r="D6" s="9"/>
    </row>
    <row r="7" spans="1:4" ht="15">
      <c r="A7" s="10" t="s">
        <v>493</v>
      </c>
      <c r="B7" s="10" t="s">
        <v>475</v>
      </c>
      <c r="C7" s="12">
        <v>314476</v>
      </c>
      <c r="D7" s="9"/>
    </row>
    <row r="8" spans="1:4" ht="15">
      <c r="A8" s="10" t="s">
        <v>430</v>
      </c>
      <c r="B8" s="10" t="s">
        <v>476</v>
      </c>
      <c r="C8" s="12">
        <v>284788</v>
      </c>
      <c r="D8" s="9"/>
    </row>
    <row r="9" spans="1:4" ht="15">
      <c r="A9" s="10" t="s">
        <v>494</v>
      </c>
      <c r="B9" s="10" t="s">
        <v>477</v>
      </c>
      <c r="C9" s="12">
        <v>155760</v>
      </c>
      <c r="D9" s="9"/>
    </row>
    <row r="10" spans="1:4" ht="15">
      <c r="A10" s="10" t="s">
        <v>495</v>
      </c>
      <c r="B10" s="10" t="s">
        <v>478</v>
      </c>
      <c r="C10" s="12">
        <v>109410</v>
      </c>
      <c r="D10" s="9"/>
    </row>
    <row r="11" spans="1:4" ht="15">
      <c r="A11" s="10" t="s">
        <v>122</v>
      </c>
      <c r="B11" s="10" t="s">
        <v>479</v>
      </c>
      <c r="C11" s="12">
        <v>103854</v>
      </c>
      <c r="D11" s="9"/>
    </row>
    <row r="12" spans="1:4" ht="15">
      <c r="A12" s="10" t="s">
        <v>496</v>
      </c>
      <c r="B12" s="10" t="s">
        <v>480</v>
      </c>
      <c r="C12" s="12">
        <v>54327</v>
      </c>
      <c r="D12" s="9"/>
    </row>
    <row r="13" spans="1:4" ht="15">
      <c r="A13" s="10" t="s">
        <v>98</v>
      </c>
      <c r="B13" s="10" t="s">
        <v>481</v>
      </c>
      <c r="C13" s="12">
        <v>49048</v>
      </c>
      <c r="D13" s="9"/>
    </row>
    <row r="14" spans="1:4" ht="15">
      <c r="A14" s="10" t="s">
        <v>71</v>
      </c>
      <c r="B14" s="10" t="s">
        <v>482</v>
      </c>
      <c r="C14" s="12">
        <v>29567</v>
      </c>
      <c r="D14" s="9"/>
    </row>
    <row r="15" spans="1:4" ht="15">
      <c r="A15" s="10" t="s">
        <v>22</v>
      </c>
      <c r="B15" s="10" t="s">
        <v>483</v>
      </c>
      <c r="C15" s="12">
        <v>27697</v>
      </c>
      <c r="D15" s="9"/>
    </row>
    <row r="16" spans="1:4" ht="15">
      <c r="A16" s="10" t="s">
        <v>497</v>
      </c>
      <c r="B16" s="10" t="s">
        <v>484</v>
      </c>
      <c r="C16" s="12">
        <v>15886</v>
      </c>
      <c r="D16" s="9"/>
    </row>
    <row r="17" spans="1:4" ht="15">
      <c r="A17" s="10" t="s">
        <v>45</v>
      </c>
      <c r="B17" s="10" t="s">
        <v>485</v>
      </c>
      <c r="C17" s="12">
        <v>8708</v>
      </c>
      <c r="D17" s="9"/>
    </row>
    <row r="18" spans="1:4" ht="15">
      <c r="A18" s="10" t="s">
        <v>498</v>
      </c>
      <c r="B18" s="10" t="s">
        <v>486</v>
      </c>
      <c r="C18" s="12">
        <v>4640</v>
      </c>
      <c r="D18" s="9"/>
    </row>
    <row r="19" spans="1:3" ht="15.75">
      <c r="A19" s="10" t="s">
        <v>7</v>
      </c>
      <c r="B19" s="3"/>
      <c r="C19" s="12">
        <v>3776</v>
      </c>
    </row>
    <row r="20" spans="1:3" ht="15.75">
      <c r="A20" s="10" t="s">
        <v>7</v>
      </c>
      <c r="B20" s="3"/>
      <c r="C20" s="12">
        <v>3776</v>
      </c>
    </row>
    <row r="21" spans="1:3" ht="15.75">
      <c r="A21" s="10" t="s">
        <v>7</v>
      </c>
      <c r="B21" s="3"/>
      <c r="C21" s="12">
        <v>4850</v>
      </c>
    </row>
    <row r="22" spans="1:3" ht="30">
      <c r="A22" s="10" t="s">
        <v>82</v>
      </c>
      <c r="B22" s="3"/>
      <c r="C22" s="12">
        <v>17350</v>
      </c>
    </row>
    <row r="23" spans="1:3" ht="15.75">
      <c r="A23" s="10" t="s">
        <v>7</v>
      </c>
      <c r="B23" s="3"/>
      <c r="C23" s="12">
        <v>211704</v>
      </c>
    </row>
    <row r="24" spans="1:3" ht="15.75">
      <c r="A24" s="7" t="s">
        <v>499</v>
      </c>
      <c r="B24" s="7" t="s">
        <v>489</v>
      </c>
      <c r="C24" s="8" t="s">
        <v>490</v>
      </c>
    </row>
    <row r="25" spans="1:3" ht="15.75">
      <c r="A25" s="7" t="s">
        <v>487</v>
      </c>
      <c r="B25" s="7" t="s">
        <v>6</v>
      </c>
      <c r="C25" s="25">
        <v>550</v>
      </c>
    </row>
    <row r="26" spans="1:3" ht="15.75">
      <c r="A26" s="7" t="s">
        <v>3</v>
      </c>
      <c r="B26" s="7"/>
      <c r="C26" s="25">
        <f>1868998.2-47.2</f>
        <v>1868951</v>
      </c>
    </row>
    <row r="27" spans="1:3" ht="15.75">
      <c r="A27" s="7" t="s">
        <v>488</v>
      </c>
      <c r="B27" s="7" t="s">
        <v>6</v>
      </c>
      <c r="C27" s="8" t="s">
        <v>491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0">
      <selection activeCell="H15" sqref="H15"/>
    </sheetView>
  </sheetViews>
  <sheetFormatPr defaultColWidth="9.140625" defaultRowHeight="15"/>
  <cols>
    <col min="1" max="1" width="48.140625" style="0" customWidth="1"/>
    <col min="2" max="2" width="28.00390625" style="0" customWidth="1"/>
    <col min="3" max="3" width="18.421875" style="0" customWidth="1"/>
    <col min="5" max="5" width="20.00390625" style="0" customWidth="1"/>
  </cols>
  <sheetData>
    <row r="2" spans="1:3" ht="15.75">
      <c r="A2" s="4" t="s">
        <v>500</v>
      </c>
      <c r="B2" s="5"/>
      <c r="C2" s="3"/>
    </row>
    <row r="3" spans="1:3" ht="15.75">
      <c r="A3" s="6"/>
      <c r="B3" s="5"/>
      <c r="C3" s="3"/>
    </row>
    <row r="4" spans="1:3" ht="15.75">
      <c r="A4" s="1" t="s">
        <v>0</v>
      </c>
      <c r="B4" s="1" t="s">
        <v>1</v>
      </c>
      <c r="C4" s="2" t="s">
        <v>2</v>
      </c>
    </row>
    <row r="6" spans="1:4" ht="15">
      <c r="A6" s="10" t="s">
        <v>409</v>
      </c>
      <c r="B6" s="10" t="s">
        <v>501</v>
      </c>
      <c r="C6" s="12">
        <v>1179508</v>
      </c>
      <c r="D6" s="9"/>
    </row>
    <row r="7" spans="1:4" ht="15">
      <c r="A7" s="10" t="s">
        <v>514</v>
      </c>
      <c r="B7" s="10" t="s">
        <v>502</v>
      </c>
      <c r="C7" s="12">
        <v>671943</v>
      </c>
      <c r="D7" s="9"/>
    </row>
    <row r="8" spans="1:4" ht="15">
      <c r="A8" s="10" t="s">
        <v>8</v>
      </c>
      <c r="B8" s="10" t="s">
        <v>503</v>
      </c>
      <c r="C8" s="12">
        <v>251335</v>
      </c>
      <c r="D8" s="9"/>
    </row>
    <row r="9" spans="1:4" ht="15">
      <c r="A9" s="10" t="s">
        <v>124</v>
      </c>
      <c r="B9" s="10" t="s">
        <v>504</v>
      </c>
      <c r="C9" s="12">
        <v>95381</v>
      </c>
      <c r="D9" s="9"/>
    </row>
    <row r="10" spans="1:4" ht="15">
      <c r="A10" s="10" t="s">
        <v>71</v>
      </c>
      <c r="B10" s="10" t="s">
        <v>505</v>
      </c>
      <c r="C10" s="12">
        <v>71390</v>
      </c>
      <c r="D10" s="9"/>
    </row>
    <row r="11" spans="1:4" ht="15">
      <c r="A11" s="10" t="s">
        <v>123</v>
      </c>
      <c r="B11" s="10" t="s">
        <v>506</v>
      </c>
      <c r="C11" s="12">
        <v>66339</v>
      </c>
      <c r="D11" s="9"/>
    </row>
    <row r="12" spans="1:4" ht="15">
      <c r="A12" s="10" t="s">
        <v>23</v>
      </c>
      <c r="B12" s="10" t="s">
        <v>507</v>
      </c>
      <c r="C12" s="12">
        <v>57164</v>
      </c>
      <c r="D12" s="9"/>
    </row>
    <row r="13" spans="1:4" ht="15">
      <c r="A13" s="10" t="s">
        <v>24</v>
      </c>
      <c r="B13" s="10" t="s">
        <v>508</v>
      </c>
      <c r="C13" s="12">
        <v>33032</v>
      </c>
      <c r="D13" s="9"/>
    </row>
    <row r="14" spans="1:4" ht="15">
      <c r="A14" s="10" t="s">
        <v>515</v>
      </c>
      <c r="B14" s="10" t="s">
        <v>509</v>
      </c>
      <c r="C14" s="12">
        <v>22400</v>
      </c>
      <c r="D14" s="9"/>
    </row>
    <row r="15" spans="1:4" ht="15">
      <c r="A15" s="10" t="s">
        <v>516</v>
      </c>
      <c r="B15" s="10" t="s">
        <v>510</v>
      </c>
      <c r="C15" s="12">
        <v>19393</v>
      </c>
      <c r="D15" s="9"/>
    </row>
    <row r="16" spans="1:4" ht="15">
      <c r="A16" s="10" t="s">
        <v>306</v>
      </c>
      <c r="B16" s="10" t="s">
        <v>511</v>
      </c>
      <c r="C16" s="12">
        <v>15778</v>
      </c>
      <c r="D16" s="9"/>
    </row>
    <row r="17" spans="1:4" ht="15">
      <c r="A17" s="10" t="s">
        <v>140</v>
      </c>
      <c r="B17" s="10" t="s">
        <v>512</v>
      </c>
      <c r="C17" s="12">
        <v>14800</v>
      </c>
      <c r="D17" s="9"/>
    </row>
    <row r="18" spans="1:4" ht="15">
      <c r="A18" s="10" t="s">
        <v>381</v>
      </c>
      <c r="B18" s="10" t="s">
        <v>513</v>
      </c>
      <c r="C18" s="12">
        <v>8626</v>
      </c>
      <c r="D18" s="9"/>
    </row>
    <row r="19" spans="1:3" ht="15">
      <c r="A19" s="10" t="s">
        <v>105</v>
      </c>
      <c r="C19" s="12">
        <v>3300</v>
      </c>
    </row>
    <row r="20" spans="1:3" ht="15">
      <c r="A20" s="10" t="s">
        <v>3</v>
      </c>
      <c r="C20" s="12">
        <f>1637482.2-47.2</f>
        <v>1637435</v>
      </c>
    </row>
    <row r="21" spans="1:3" ht="15">
      <c r="A21" s="10" t="s">
        <v>41</v>
      </c>
      <c r="C21" s="12">
        <v>33323</v>
      </c>
    </row>
    <row r="22" spans="1:3" ht="15">
      <c r="A22" s="10" t="s">
        <v>518</v>
      </c>
      <c r="C22" s="12">
        <v>41370</v>
      </c>
    </row>
    <row r="23" spans="1:3" ht="15">
      <c r="A23" s="10" t="s">
        <v>12</v>
      </c>
      <c r="C23" s="12">
        <v>47300</v>
      </c>
    </row>
    <row r="24" spans="1:3" ht="15">
      <c r="A24" s="10" t="s">
        <v>58</v>
      </c>
      <c r="C24" s="12">
        <v>62848</v>
      </c>
    </row>
    <row r="25" spans="1:3" ht="15">
      <c r="A25" s="10" t="s">
        <v>517</v>
      </c>
      <c r="C25" s="12">
        <v>184732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9.7109375" style="0" customWidth="1"/>
    <col min="2" max="2" width="27.8515625" style="0" customWidth="1"/>
    <col min="3" max="3" width="18.57421875" style="0" customWidth="1"/>
    <col min="5" max="5" width="19.28125" style="0" customWidth="1"/>
  </cols>
  <sheetData>
    <row r="1" spans="1:3" ht="15.75">
      <c r="A1" s="4" t="s">
        <v>83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5</v>
      </c>
      <c r="B5" s="9" t="s">
        <v>84</v>
      </c>
      <c r="C5" s="12">
        <v>233822</v>
      </c>
      <c r="D5" s="9"/>
    </row>
    <row r="6" spans="1:3" ht="30.75">
      <c r="A6" s="7" t="s">
        <v>85</v>
      </c>
      <c r="C6" s="8" t="s">
        <v>86</v>
      </c>
    </row>
    <row r="7" spans="1:3" ht="15.75">
      <c r="A7" s="7" t="s">
        <v>18</v>
      </c>
      <c r="C7" s="13">
        <f>3569035.2-47.2</f>
        <v>3568988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140625" style="0" customWidth="1"/>
    <col min="2" max="2" width="28.140625" style="0" customWidth="1"/>
    <col min="3" max="3" width="18.28125" style="0" customWidth="1"/>
    <col min="5" max="5" width="22.28125" style="0" customWidth="1"/>
  </cols>
  <sheetData>
    <row r="1" spans="1:3" ht="15.75">
      <c r="A1" s="4" t="s">
        <v>87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15</v>
      </c>
      <c r="B5" s="10" t="s">
        <v>88</v>
      </c>
      <c r="C5" s="12">
        <v>63587</v>
      </c>
      <c r="D5" s="9"/>
    </row>
    <row r="6" spans="1:4" ht="15">
      <c r="A6" s="10" t="s">
        <v>36</v>
      </c>
      <c r="B6" s="10" t="s">
        <v>89</v>
      </c>
      <c r="C6" s="12">
        <v>54183</v>
      </c>
      <c r="D6" s="9"/>
    </row>
    <row r="7" spans="1:4" ht="15">
      <c r="A7" s="10" t="s">
        <v>31</v>
      </c>
      <c r="B7" s="10" t="s">
        <v>90</v>
      </c>
      <c r="C7" s="12">
        <v>43569</v>
      </c>
      <c r="D7" s="9"/>
    </row>
    <row r="8" spans="1:4" ht="15">
      <c r="A8" s="10" t="s">
        <v>17</v>
      </c>
      <c r="B8" s="10" t="s">
        <v>91</v>
      </c>
      <c r="C8" s="12">
        <v>27450</v>
      </c>
      <c r="D8" s="9"/>
    </row>
    <row r="9" spans="1:4" ht="15">
      <c r="A9" s="10" t="s">
        <v>98</v>
      </c>
      <c r="B9" s="10" t="s">
        <v>92</v>
      </c>
      <c r="C9" s="12">
        <v>22720</v>
      </c>
      <c r="D9" s="9"/>
    </row>
    <row r="10" spans="1:4" ht="15">
      <c r="A10" s="10" t="s">
        <v>32</v>
      </c>
      <c r="B10" s="10" t="s">
        <v>93</v>
      </c>
      <c r="C10" s="12">
        <v>20950</v>
      </c>
      <c r="D10" s="9"/>
    </row>
    <row r="11" spans="1:4" ht="15">
      <c r="A11" s="10" t="s">
        <v>21</v>
      </c>
      <c r="B11" s="10" t="s">
        <v>94</v>
      </c>
      <c r="C11" s="12">
        <v>18880</v>
      </c>
      <c r="D11" s="9"/>
    </row>
    <row r="12" spans="1:4" ht="15">
      <c r="A12" s="10" t="s">
        <v>17</v>
      </c>
      <c r="B12" s="10" t="s">
        <v>95</v>
      </c>
      <c r="C12" s="12">
        <v>15372</v>
      </c>
      <c r="D12" s="9"/>
    </row>
    <row r="13" spans="1:4" ht="15">
      <c r="A13" s="10" t="s">
        <v>55</v>
      </c>
      <c r="B13" s="10" t="s">
        <v>96</v>
      </c>
      <c r="C13" s="12">
        <v>11800</v>
      </c>
      <c r="D13" s="9"/>
    </row>
    <row r="14" spans="1:4" ht="15">
      <c r="A14" s="10" t="s">
        <v>99</v>
      </c>
      <c r="B14" s="10" t="s">
        <v>97</v>
      </c>
      <c r="C14" s="12">
        <v>5908</v>
      </c>
      <c r="D14" s="9"/>
    </row>
    <row r="15" spans="1:3" ht="15">
      <c r="A15" s="10" t="s">
        <v>7</v>
      </c>
      <c r="C15" s="12">
        <v>3786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140625" style="0" customWidth="1"/>
    <col min="2" max="2" width="27.7109375" style="0" customWidth="1"/>
    <col min="3" max="3" width="18.28125" style="0" customWidth="1"/>
    <col min="5" max="5" width="23.140625" style="0" customWidth="1"/>
  </cols>
  <sheetData>
    <row r="1" spans="1:3" ht="15.75">
      <c r="A1" s="4" t="s">
        <v>100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4</v>
      </c>
      <c r="B5" s="10" t="s">
        <v>101</v>
      </c>
      <c r="C5" s="12">
        <v>44907</v>
      </c>
      <c r="D5" s="9"/>
    </row>
    <row r="6" spans="1:4" ht="15">
      <c r="A6" s="10" t="s">
        <v>4</v>
      </c>
      <c r="B6" s="10" t="s">
        <v>102</v>
      </c>
      <c r="C6" s="12">
        <v>25995</v>
      </c>
      <c r="D6" s="9"/>
    </row>
    <row r="7" spans="1:4" ht="15">
      <c r="A7" s="10" t="s">
        <v>106</v>
      </c>
      <c r="B7" s="10" t="s">
        <v>103</v>
      </c>
      <c r="C7" s="12">
        <v>10856</v>
      </c>
      <c r="D7" s="9"/>
    </row>
    <row r="8" spans="1:4" ht="15">
      <c r="A8" s="10" t="s">
        <v>4</v>
      </c>
      <c r="B8" s="10" t="s">
        <v>104</v>
      </c>
      <c r="C8" s="12">
        <v>1527</v>
      </c>
      <c r="D8" s="9"/>
    </row>
    <row r="9" spans="1:3" ht="15.75">
      <c r="A9" s="10" t="s">
        <v>105</v>
      </c>
      <c r="B9" s="3"/>
      <c r="C9" s="12">
        <v>3000</v>
      </c>
    </row>
    <row r="10" spans="1:3" ht="15.75">
      <c r="A10" s="10" t="s">
        <v>107</v>
      </c>
      <c r="B10" s="3"/>
      <c r="C10" s="12">
        <v>7457</v>
      </c>
    </row>
    <row r="11" spans="1:3" ht="15.75">
      <c r="A11" s="10" t="s">
        <v>108</v>
      </c>
      <c r="B11" s="3"/>
      <c r="C11" s="12">
        <v>29500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421875" style="0" customWidth="1"/>
    <col min="2" max="2" width="28.421875" style="0" customWidth="1"/>
    <col min="3" max="3" width="18.00390625" style="0" customWidth="1"/>
    <col min="5" max="5" width="21.57421875" style="0" customWidth="1"/>
  </cols>
  <sheetData>
    <row r="1" spans="1:3" ht="15.75">
      <c r="A1" s="4" t="s">
        <v>109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0" t="s">
        <v>120</v>
      </c>
      <c r="B5" s="10" t="s">
        <v>110</v>
      </c>
      <c r="C5" s="12">
        <v>126000</v>
      </c>
      <c r="D5" s="9"/>
    </row>
    <row r="6" spans="1:4" ht="15">
      <c r="A6" s="10" t="s">
        <v>17</v>
      </c>
      <c r="B6" s="10" t="s">
        <v>111</v>
      </c>
      <c r="C6" s="12">
        <v>55449</v>
      </c>
      <c r="D6" s="9"/>
    </row>
    <row r="7" spans="1:4" ht="15">
      <c r="A7" s="10" t="s">
        <v>55</v>
      </c>
      <c r="B7" s="10" t="s">
        <v>112</v>
      </c>
      <c r="C7" s="12">
        <v>51773</v>
      </c>
      <c r="D7" s="9"/>
    </row>
    <row r="8" spans="1:4" ht="15">
      <c r="A8" s="10" t="s">
        <v>121</v>
      </c>
      <c r="B8" s="10" t="s">
        <v>113</v>
      </c>
      <c r="C8" s="12">
        <v>36108</v>
      </c>
      <c r="D8" s="9"/>
    </row>
    <row r="9" spans="1:4" ht="15">
      <c r="A9" s="10" t="s">
        <v>122</v>
      </c>
      <c r="B9" s="10" t="s">
        <v>114</v>
      </c>
      <c r="C9" s="12">
        <v>30453</v>
      </c>
      <c r="D9" s="9"/>
    </row>
    <row r="10" spans="1:4" ht="21" customHeight="1">
      <c r="A10" s="10" t="s">
        <v>43</v>
      </c>
      <c r="B10" s="10" t="s">
        <v>115</v>
      </c>
      <c r="C10" s="12">
        <v>28202</v>
      </c>
      <c r="D10" s="9"/>
    </row>
    <row r="11" spans="1:4" ht="15">
      <c r="A11" s="10" t="s">
        <v>123</v>
      </c>
      <c r="B11" s="10" t="s">
        <v>116</v>
      </c>
      <c r="C11" s="12">
        <v>20566</v>
      </c>
      <c r="D11" s="9"/>
    </row>
    <row r="12" spans="1:4" ht="15">
      <c r="A12" s="10" t="s">
        <v>60</v>
      </c>
      <c r="B12" s="10" t="s">
        <v>117</v>
      </c>
      <c r="C12" s="12">
        <v>10617</v>
      </c>
      <c r="D12" s="9"/>
    </row>
    <row r="13" spans="1:4" ht="15">
      <c r="A13" s="10" t="s">
        <v>124</v>
      </c>
      <c r="B13" s="10" t="s">
        <v>118</v>
      </c>
      <c r="C13" s="12">
        <v>5074</v>
      </c>
      <c r="D13" s="9"/>
    </row>
    <row r="14" spans="1:4" ht="15">
      <c r="A14" s="10" t="s">
        <v>125</v>
      </c>
      <c r="B14" s="10" t="s">
        <v>119</v>
      </c>
      <c r="C14" s="12">
        <v>3393</v>
      </c>
      <c r="D14" s="9"/>
    </row>
    <row r="15" spans="1:3" ht="15.75">
      <c r="A15" s="10" t="s">
        <v>19</v>
      </c>
      <c r="B15" s="3"/>
      <c r="C15" s="12">
        <v>2924</v>
      </c>
    </row>
    <row r="16" spans="1:3" ht="15.75">
      <c r="A16" s="10" t="s">
        <v>19</v>
      </c>
      <c r="B16" s="3"/>
      <c r="C16" s="12">
        <v>3132</v>
      </c>
    </row>
    <row r="17" spans="1:3" ht="15.75">
      <c r="A17" s="10" t="s">
        <v>126</v>
      </c>
      <c r="B17" s="3"/>
      <c r="C17" s="12">
        <v>4671</v>
      </c>
    </row>
    <row r="18" spans="1:3" ht="15.75">
      <c r="A18" s="10" t="s">
        <v>19</v>
      </c>
      <c r="B18" s="3"/>
      <c r="C18" s="12">
        <v>5672</v>
      </c>
    </row>
    <row r="19" spans="1:3" ht="15.75">
      <c r="A19" s="10" t="s">
        <v>47</v>
      </c>
      <c r="B19" s="3"/>
      <c r="C19" s="12">
        <v>22656</v>
      </c>
    </row>
    <row r="20" spans="1:3" ht="15.75">
      <c r="A20" s="10" t="s">
        <v>127</v>
      </c>
      <c r="B20" s="3"/>
      <c r="C20" s="12">
        <v>102407</v>
      </c>
    </row>
    <row r="21" spans="1:3" ht="15.75">
      <c r="A21" s="10" t="s">
        <v>52</v>
      </c>
      <c r="B21" s="3"/>
      <c r="C21" s="12">
        <v>245440</v>
      </c>
    </row>
    <row r="22" spans="1:3" ht="15.75">
      <c r="A22" s="10" t="s">
        <v>128</v>
      </c>
      <c r="B22" s="3"/>
      <c r="C22" s="12">
        <v>479143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48.57421875" style="0" customWidth="1"/>
    <col min="2" max="2" width="27.7109375" style="0" customWidth="1"/>
    <col min="3" max="3" width="17.7109375" style="0" customWidth="1"/>
    <col min="5" max="5" width="19.7109375" style="0" customWidth="1"/>
  </cols>
  <sheetData>
    <row r="1" spans="1:3" ht="15.75">
      <c r="A1" s="4" t="s">
        <v>129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0" t="s">
        <v>130</v>
      </c>
      <c r="B5" s="3"/>
      <c r="C5" s="12">
        <v>25855</v>
      </c>
    </row>
    <row r="6" spans="1:3" ht="15.75">
      <c r="A6" s="10" t="s">
        <v>138</v>
      </c>
      <c r="B6" s="3"/>
      <c r="C6" s="12">
        <v>937500</v>
      </c>
    </row>
    <row r="7" spans="1:4" ht="15">
      <c r="A7" s="10" t="s">
        <v>5</v>
      </c>
      <c r="B7" s="10" t="s">
        <v>131</v>
      </c>
      <c r="C7" s="12">
        <v>415729</v>
      </c>
      <c r="D7" s="9"/>
    </row>
    <row r="8" spans="1:4" ht="15">
      <c r="A8" s="10" t="s">
        <v>139</v>
      </c>
      <c r="B8" s="10" t="s">
        <v>132</v>
      </c>
      <c r="C8" s="12">
        <v>168266</v>
      </c>
      <c r="D8" s="9"/>
    </row>
    <row r="9" spans="1:4" ht="15">
      <c r="A9" s="10" t="s">
        <v>33</v>
      </c>
      <c r="B9" s="10" t="s">
        <v>133</v>
      </c>
      <c r="C9" s="12">
        <v>126186</v>
      </c>
      <c r="D9" s="9"/>
    </row>
    <row r="10" spans="1:4" ht="15">
      <c r="A10" s="10" t="s">
        <v>8</v>
      </c>
      <c r="B10" s="10" t="s">
        <v>134</v>
      </c>
      <c r="C10" s="12">
        <v>113017</v>
      </c>
      <c r="D10" s="9"/>
    </row>
    <row r="11" spans="1:4" ht="15">
      <c r="A11" s="10" t="s">
        <v>50</v>
      </c>
      <c r="B11" s="10" t="s">
        <v>135</v>
      </c>
      <c r="C11" s="12">
        <v>79410</v>
      </c>
      <c r="D11" s="9"/>
    </row>
    <row r="12" spans="1:4" ht="15">
      <c r="A12" s="10" t="s">
        <v>140</v>
      </c>
      <c r="B12" s="10" t="s">
        <v>136</v>
      </c>
      <c r="C12" s="12">
        <v>44408</v>
      </c>
      <c r="D12" s="9"/>
    </row>
    <row r="13" spans="1:4" ht="15">
      <c r="A13" s="10" t="s">
        <v>141</v>
      </c>
      <c r="B13" s="10" t="s">
        <v>137</v>
      </c>
      <c r="C13" s="12">
        <v>7887</v>
      </c>
      <c r="D13" s="9"/>
    </row>
    <row r="14" spans="1:4" ht="15">
      <c r="A14" s="10"/>
      <c r="B14" s="10"/>
      <c r="C14" s="12"/>
      <c r="D14" s="9"/>
    </row>
    <row r="15" spans="1:4" ht="15">
      <c r="A15" s="10"/>
      <c r="B15" s="10"/>
      <c r="C15" s="10"/>
      <c r="D1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7109375" style="0" customWidth="1"/>
    <col min="2" max="2" width="28.00390625" style="0" customWidth="1"/>
    <col min="3" max="3" width="17.8515625" style="0" customWidth="1"/>
  </cols>
  <sheetData>
    <row r="1" spans="1:3" ht="15.75">
      <c r="A1" s="4" t="s">
        <v>142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0" t="s">
        <v>18</v>
      </c>
      <c r="B5" s="3"/>
      <c r="C5" s="12">
        <f>1504640.2</f>
        <v>1504640.2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2020-03-20T03:49:37Z</dcterms:modified>
  <cp:category/>
  <cp:version/>
  <cp:contentType/>
  <cp:contentStatus/>
</cp:coreProperties>
</file>