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45" windowWidth="12120" windowHeight="6570" firstSheet="31" activeTab="38"/>
  </bookViews>
  <sheets>
    <sheet name="16.07.2020" sheetId="1" r:id="rId1"/>
    <sheet name="17.07.2020" sheetId="2" r:id="rId2"/>
    <sheet name="20.07.2020" sheetId="3" r:id="rId3"/>
    <sheet name="21.07.2020" sheetId="4" r:id="rId4"/>
    <sheet name="22.07.2020" sheetId="5" r:id="rId5"/>
    <sheet name="24.07.2020" sheetId="6" r:id="rId6"/>
    <sheet name="27.07.2020" sheetId="7" r:id="rId7"/>
    <sheet name="29.07.2020" sheetId="8" r:id="rId8"/>
    <sheet name="30.07.2020" sheetId="9" r:id="rId9"/>
    <sheet name="03.08.2020" sheetId="10" r:id="rId10"/>
    <sheet name="04.08.2020" sheetId="11" r:id="rId11"/>
    <sheet name="05.08.2020" sheetId="12" r:id="rId12"/>
    <sheet name="06.08.2020" sheetId="13" r:id="rId13"/>
    <sheet name="07.08.2020" sheetId="14" r:id="rId14"/>
    <sheet name="10.08.2020" sheetId="15" r:id="rId15"/>
    <sheet name="11.08.2020" sheetId="16" r:id="rId16"/>
    <sheet name="12.08.2020" sheetId="17" r:id="rId17"/>
    <sheet name="13.08.2020" sheetId="18" r:id="rId18"/>
    <sheet name="14.08.2020" sheetId="19" r:id="rId19"/>
    <sheet name="18.08.2020" sheetId="20" r:id="rId20"/>
    <sheet name="19.08.2020" sheetId="21" r:id="rId21"/>
    <sheet name="21.08.2020" sheetId="22" r:id="rId22"/>
    <sheet name="22.08.2020" sheetId="23" r:id="rId23"/>
    <sheet name="24.08.2020" sheetId="24" r:id="rId24"/>
    <sheet name="25.08.2020" sheetId="25" r:id="rId25"/>
    <sheet name="26.08.2020" sheetId="26" r:id="rId26"/>
    <sheet name="27.08.2020" sheetId="27" r:id="rId27"/>
    <sheet name="28.08.2020" sheetId="28" r:id="rId28"/>
    <sheet name="29.08.2020" sheetId="29" r:id="rId29"/>
    <sheet name="01.09.2020" sheetId="30" r:id="rId30"/>
    <sheet name="03.09.2020" sheetId="31" r:id="rId31"/>
    <sheet name="04.09.2020" sheetId="32" r:id="rId32"/>
    <sheet name="09.09.2020" sheetId="33" r:id="rId33"/>
    <sheet name="10.09.2020" sheetId="34" r:id="rId34"/>
    <sheet name="11.09.2020" sheetId="35" r:id="rId35"/>
    <sheet name="12.09.2020" sheetId="36" r:id="rId36"/>
    <sheet name="14.09.2020" sheetId="37" r:id="rId37"/>
    <sheet name="15.09.2020" sheetId="38" r:id="rId38"/>
    <sheet name="16.09.2020" sheetId="39" r:id="rId39"/>
  </sheets>
  <definedNames/>
  <calcPr fullCalcOnLoad="1"/>
</workbook>
</file>

<file path=xl/sharedStrings.xml><?xml version="1.0" encoding="utf-8"?>
<sst xmlns="http://schemas.openxmlformats.org/spreadsheetml/2006/main" count="824" uniqueCount="509">
  <si>
    <t>NAME OF THE SUPPLIER</t>
  </si>
  <si>
    <t>UTR REFERENCE</t>
  </si>
  <si>
    <t>AMOUNT</t>
  </si>
  <si>
    <t>IOCL</t>
  </si>
  <si>
    <t>UDYOGAMANDAL PRINTERS</t>
  </si>
  <si>
    <t>ALLIED SURFACE LOGISTICS</t>
  </si>
  <si>
    <t>KERALA ENVIRO INFRASTRUCTURE LTD</t>
  </si>
  <si>
    <t>BHARATH TRANSPORTS</t>
  </si>
  <si>
    <t>MAHALAKSHMI FUELS</t>
  </si>
  <si>
    <t/>
  </si>
  <si>
    <t>BIJU MATHEW &amp; CO</t>
  </si>
  <si>
    <t>KAYSON POLYLAM PVT LTD</t>
  </si>
  <si>
    <t>INDUSTRIAL TOOLS MARINE EQUIPMENTS</t>
  </si>
  <si>
    <t>EXCEL TRADERS</t>
  </si>
  <si>
    <t>STAR VISION</t>
  </si>
  <si>
    <t>TCC COOPERATIVE SOCIETY LTD</t>
  </si>
  <si>
    <t>KPB ADVERTISING PVT LTD</t>
  </si>
  <si>
    <t>THE SOUTHERN GAS LIMITED</t>
  </si>
  <si>
    <t xml:space="preserve"> ROOFCO BUILDERS AND DEVELOPERS</t>
  </si>
  <si>
    <t>ROCKY TRANSPORT AND CRANE SERVICES</t>
  </si>
  <si>
    <t>CHEMICAL TRANSPORTS</t>
  </si>
  <si>
    <t>MA FRP INDUSTRIES</t>
  </si>
  <si>
    <t>PENTONIC SYSTEMS</t>
  </si>
  <si>
    <t>STANDRADS ENVIRONMENTAL ANALYTICAL</t>
  </si>
  <si>
    <t>GEOJERA TECHNICAL CONSULTANTS</t>
  </si>
  <si>
    <t>MARCK AND CARE ENGINEERS</t>
  </si>
  <si>
    <t>POLYPLAST</t>
  </si>
  <si>
    <t>EXCEL ELECTRICAL EQUIPMENT</t>
  </si>
  <si>
    <t>SAMKO</t>
  </si>
  <si>
    <t>197,000.00</t>
  </si>
  <si>
    <t xml:space="preserve">UNILOG TRANSPORTING COMPANY </t>
  </si>
  <si>
    <t>NATIONAL OXYGEN LIMITED</t>
  </si>
  <si>
    <t>KEXCON</t>
  </si>
  <si>
    <t>G.S.FRP WORKS</t>
  </si>
  <si>
    <t xml:space="preserve"> TCC COOPERATIVE SOCIETY LTD</t>
  </si>
  <si>
    <t>SS ASSOCIATES</t>
  </si>
  <si>
    <t>GEOFRANC ENTERPRISES</t>
  </si>
  <si>
    <t>BIJU MATHEW&amp; CO</t>
  </si>
  <si>
    <t>AJIT BEARING COMPANY</t>
  </si>
  <si>
    <t>POLUCHEM LABORATORIES PVT LTD</t>
  </si>
  <si>
    <t>EFFGEE PRINTERS</t>
  </si>
  <si>
    <t>TRANS WAVES EQUIPMENTS PVT LTD</t>
  </si>
  <si>
    <t>P BABU ENTERPRISES</t>
  </si>
  <si>
    <t>MAS PRINT TECHNOLOGIES</t>
  </si>
  <si>
    <t>PERINGHAT AGENCIES</t>
  </si>
  <si>
    <t>ROOFCO BUILDERS AND DEVELOPERS</t>
  </si>
  <si>
    <t>BHARATH TRANSPORT</t>
  </si>
  <si>
    <t>PEARL ENTERPRISES</t>
  </si>
  <si>
    <t>10,000.00</t>
  </si>
  <si>
    <t>BONVEN MEDICAL SOLUTION</t>
  </si>
  <si>
    <t>GENERAL ENTERPRISES</t>
  </si>
  <si>
    <t xml:space="preserve"> KEXCON</t>
  </si>
  <si>
    <t>YOKOGAWA INDIA LIMITED</t>
  </si>
  <si>
    <t>CHEMICAL TRANSPORT</t>
  </si>
  <si>
    <t>50,000.00</t>
  </si>
  <si>
    <t>CHEMFAB ALKALIS LTD</t>
  </si>
  <si>
    <t>4,830.00</t>
  </si>
  <si>
    <t>TELETAXI</t>
  </si>
  <si>
    <t>MINERVA COMBINES</t>
  </si>
  <si>
    <t>MAHESH AGENCIES</t>
  </si>
  <si>
    <t>RANKERS INTERNATIONAL</t>
  </si>
  <si>
    <t>PAYMENT  TO SUPPLIERS ON  16.07.2020</t>
  </si>
  <si>
    <t>PAYMENT  TO SUPPLIERS ON  17.07.2020</t>
  </si>
  <si>
    <t>SBIN320199028758</t>
  </si>
  <si>
    <t>SBIN320199030775</t>
  </si>
  <si>
    <t>SBIN320199030772</t>
  </si>
  <si>
    <t>SBIN320199030767</t>
  </si>
  <si>
    <t>SBIN320199030766</t>
  </si>
  <si>
    <t>SBIN320199030493</t>
  </si>
  <si>
    <t>SBIN320199030448</t>
  </si>
  <si>
    <t>SBIN320199030715</t>
  </si>
  <si>
    <t>SBIN320199030444</t>
  </si>
  <si>
    <t>SBIN320199030709</t>
  </si>
  <si>
    <t>SBIN320199030705</t>
  </si>
  <si>
    <t> ROSE KITCHENERS</t>
  </si>
  <si>
    <t>SBIN220199833321</t>
  </si>
  <si>
    <t>SBIN220199833320</t>
  </si>
  <si>
    <t>SBIN220199833322</t>
  </si>
  <si>
    <t>DJ FIBROTECH</t>
  </si>
  <si>
    <t>TELECOM BAZAR</t>
  </si>
  <si>
    <t>VATTAPARAMBIL HARDWARES</t>
  </si>
  <si>
    <t>CHEMTECH INDUSTRIAL VALVES</t>
  </si>
  <si>
    <t>SRI VENKAT ENGINEERS</t>
  </si>
  <si>
    <t>RANI CHEMICALS</t>
  </si>
  <si>
    <t>SBINR1202001700026408</t>
  </si>
  <si>
    <t>PAYMENT  TO SUPPLIERS ON  20.07.2020</t>
  </si>
  <si>
    <t>SBIN420202368319</t>
  </si>
  <si>
    <t>SBIN420202368255</t>
  </si>
  <si>
    <t>SBIN420202368674</t>
  </si>
  <si>
    <t>SBIN420202368681</t>
  </si>
  <si>
    <t>SBIN420202368248</t>
  </si>
  <si>
    <t>ITI LTD</t>
  </si>
  <si>
    <t>CTL LOGISTICS INDIA PVT LTD</t>
  </si>
  <si>
    <t>PAYMENT  TO SUPPLIERS ON  21.07.2020</t>
  </si>
  <si>
    <t>SBIN520204748076</t>
  </si>
  <si>
    <t>NIKSHAN ELECTRONICS</t>
  </si>
  <si>
    <t>NANDILATH  G MART</t>
  </si>
  <si>
    <t>SBIN520204730371</t>
  </si>
  <si>
    <t>993,000.00</t>
  </si>
  <si>
    <t>AVERY INDIA LTD</t>
  </si>
  <si>
    <t>PAYMENT  TO SUPPLIERS ON  22.07.2020</t>
  </si>
  <si>
    <t>PAYMENT  TO SUPPLIERS ON  24.07.2020</t>
  </si>
  <si>
    <t>SBIN220206208257</t>
  </si>
  <si>
    <t>SBIN220206208251</t>
  </si>
  <si>
    <t>SBIN220206208229</t>
  </si>
  <si>
    <t>SBIN220206207445</t>
  </si>
  <si>
    <t>SBIN220206207444</t>
  </si>
  <si>
    <t>SBIN220206207432</t>
  </si>
  <si>
    <t>SBIN220206207468</t>
  </si>
  <si>
    <t>SBIN220206208256</t>
  </si>
  <si>
    <t>SBIN220206207464</t>
  </si>
  <si>
    <t>SBIN220206207461</t>
  </si>
  <si>
    <t>SBIN220206207452</t>
  </si>
  <si>
    <t>SBIN220206208244</t>
  </si>
  <si>
    <t>SBIN220206208258</t>
  </si>
  <si>
    <t xml:space="preserve">SALEM RUBBER LININGS </t>
  </si>
  <si>
    <t>NEURAL NETWORKS PVT LTD</t>
  </si>
  <si>
    <t>ACCURATE ENGINEERS AND SYSTEMS</t>
  </si>
  <si>
    <t>EAGLEBURGMANN</t>
  </si>
  <si>
    <t>CENTRAL MARKETING SYNDICATE</t>
  </si>
  <si>
    <t>SMART COOL SYSTEMS</t>
  </si>
  <si>
    <t xml:space="preserve"> ASSOCIATED ROAD CARRIERS LTD</t>
  </si>
  <si>
    <t xml:space="preserve"> FACT UDYOGAMANDAL LTD </t>
  </si>
  <si>
    <t>PAYMENT  TO SUPPLIERS ON  27.07.2020</t>
  </si>
  <si>
    <t>PAYMENT  TO SUPPLIERS ON  29.07.2020</t>
  </si>
  <si>
    <t>SBIN420211963221</t>
  </si>
  <si>
    <t>SBIN420211963220</t>
  </si>
  <si>
    <t>SBIN420211963757</t>
  </si>
  <si>
    <t>SBIN420211963746</t>
  </si>
  <si>
    <t>SBIN420211960388</t>
  </si>
  <si>
    <t>SBIN420211961636</t>
  </si>
  <si>
    <t>SBIN420211960413</t>
  </si>
  <si>
    <t>SBIN420211960410</t>
  </si>
  <si>
    <t>SBIN420211960407</t>
  </si>
  <si>
    <t>SBIN420211960405</t>
  </si>
  <si>
    <t>SBIN420211960391</t>
  </si>
  <si>
    <t>SBIN420211960402</t>
  </si>
  <si>
    <t>SBIN420211961671</t>
  </si>
  <si>
    <t>SBIN420211960395</t>
  </si>
  <si>
    <t>GS FRP WORKS</t>
  </si>
  <si>
    <t>INAIDS INTERNATIONAL</t>
  </si>
  <si>
    <t>SBIN520211039508</t>
  </si>
  <si>
    <t>SBIN520211039326</t>
  </si>
  <si>
    <t>2,344.00</t>
  </si>
  <si>
    <t>3,516.00</t>
  </si>
  <si>
    <t>35,840.00</t>
  </si>
  <si>
    <t>R J INDUSTRIES</t>
  </si>
  <si>
    <t>P O ABRAHAM AND CO</t>
  </si>
  <si>
    <t>CANLE VALVES PVT LTD</t>
  </si>
  <si>
    <t>SHREE BHARATRAJ CORPORATION</t>
  </si>
  <si>
    <t>HIGHTECH</t>
  </si>
  <si>
    <t>SBIN120212125520</t>
  </si>
  <si>
    <t>SBIN120212125518</t>
  </si>
  <si>
    <t>SBIN120212125516</t>
  </si>
  <si>
    <t>SBIN120212124668</t>
  </si>
  <si>
    <t>SRI BALAJI TRANSPORT</t>
  </si>
  <si>
    <t>SBINR12020073000093120</t>
  </si>
  <si>
    <t>639,900.00</t>
  </si>
  <si>
    <t>SRI BALALAJI TRANSPORT</t>
  </si>
  <si>
    <t>SBINR12020073000093051</t>
  </si>
  <si>
    <t>299,250.00</t>
  </si>
  <si>
    <t>SBIN420217462761</t>
  </si>
  <si>
    <t>SBIN420217462756</t>
  </si>
  <si>
    <t>SBIN420217462757</t>
  </si>
  <si>
    <t>SBIN420217462755</t>
  </si>
  <si>
    <t>SBIN520218898927</t>
  </si>
  <si>
    <t>SBIN520218898925</t>
  </si>
  <si>
    <t>METRO AGENCIES</t>
  </si>
  <si>
    <t>SBIN120219695088</t>
  </si>
  <si>
    <t>SBIN120219694803</t>
  </si>
  <si>
    <t>SBIN120219694802</t>
  </si>
  <si>
    <t>SBIN120219694823</t>
  </si>
  <si>
    <t>STAR TRANSPORTS</t>
  </si>
  <si>
    <t>SBIN220220676517</t>
  </si>
  <si>
    <t>SBINR12020080700074695</t>
  </si>
  <si>
    <t>SBIN220220675293</t>
  </si>
  <si>
    <t>SBINR12020080700074874</t>
  </si>
  <si>
    <t>199,569.00</t>
  </si>
  <si>
    <t>344,750.00</t>
  </si>
  <si>
    <t>174,328.00</t>
  </si>
  <si>
    <t>439,058.00</t>
  </si>
  <si>
    <t>UNILOG TRANSPORTING CO</t>
  </si>
  <si>
    <t>ALPHA INDUSTRIAL STORES</t>
  </si>
  <si>
    <t>DYNAMIC MARKETING GROUP</t>
  </si>
  <si>
    <t>PAYMENT  TO SUPPLIERS ON  30.07.2020</t>
  </si>
  <si>
    <t>KODOOR ENGINEERS PVT LTD</t>
  </si>
  <si>
    <t>AUTOMATIX</t>
  </si>
  <si>
    <t>MODERN SCIENTIFIC SOLUTIONS</t>
  </si>
  <si>
    <t>PAYMENT  TO SUPPLIERS ON  03.08.2020</t>
  </si>
  <si>
    <t>PAYMENT  TO SUPPLIERS ON  04.08.2020</t>
  </si>
  <si>
    <t>PAYMENT  TO SUPPLIERS ON  05.08.2020</t>
  </si>
  <si>
    <t>COCHIN FIRE TECH</t>
  </si>
  <si>
    <t>MAGNUM GLASS WORKS</t>
  </si>
  <si>
    <t>ALTECH ENGINEERING COMPANY</t>
  </si>
  <si>
    <t>PAYMENT  TO SUPPLIERS ON  06.08.2020</t>
  </si>
  <si>
    <t>PAYMENT  TO SUPPLIERS ON  07.08.2020</t>
  </si>
  <si>
    <t>PAYMENT  TO SUPPLIERS ON  10.08.2020</t>
  </si>
  <si>
    <t>SBIN420223515733</t>
  </si>
  <si>
    <t>SBIN420223515738</t>
  </si>
  <si>
    <t>SBIN420223515746</t>
  </si>
  <si>
    <t>SBIN420223515743</t>
  </si>
  <si>
    <t>G&amp; M TRANSPORTING COMPANY</t>
  </si>
  <si>
    <t>PAYMENT  TO SUPPLIERS ON  11.08.2020</t>
  </si>
  <si>
    <t>SBIN520224693874</t>
  </si>
  <si>
    <t>SBIN520224693870</t>
  </si>
  <si>
    <t>SBIN520224693964</t>
  </si>
  <si>
    <t>SBIN520224693959</t>
  </si>
  <si>
    <t>SBIN520224693958</t>
  </si>
  <si>
    <t>VATTURKAR INDUSTRIAL</t>
  </si>
  <si>
    <t xml:space="preserve"> EFFGEE PRINTERS</t>
  </si>
  <si>
    <t>SBIN520224223177</t>
  </si>
  <si>
    <t>SBINR12020081100007329</t>
  </si>
  <si>
    <t>SBIN520224223040</t>
  </si>
  <si>
    <t>SBINR12020081100103255</t>
  </si>
  <si>
    <t>SBINR12020081100103442</t>
  </si>
  <si>
    <t>360,550.00</t>
  </si>
  <si>
    <t>196,575.00</t>
  </si>
  <si>
    <t>1,000,000.00</t>
  </si>
  <si>
    <t>ARGEE &amp; CO</t>
  </si>
  <si>
    <t>HI CHEMICALS</t>
  </si>
  <si>
    <t>HARSHA TRANSPORTS</t>
  </si>
  <si>
    <t>PAYMENT  TO SUPPLIERS ON  12.08.2020</t>
  </si>
  <si>
    <t>PAYMENT  TO SUPPLIERS ON  13.08.2020</t>
  </si>
  <si>
    <t>SBIN120226692948</t>
  </si>
  <si>
    <t>SBIN120226692942</t>
  </si>
  <si>
    <t>SBIN120226692937</t>
  </si>
  <si>
    <t>SBIN120226691492</t>
  </si>
  <si>
    <t>SBIN120226691491</t>
  </si>
  <si>
    <t>SBIN120226691487</t>
  </si>
  <si>
    <t>SBIN120226691485</t>
  </si>
  <si>
    <t>SBIN120226692953</t>
  </si>
  <si>
    <t>SBIN120226692957</t>
  </si>
  <si>
    <t>SBIN120226692950</t>
  </si>
  <si>
    <t>SBIN120226692940</t>
  </si>
  <si>
    <t>SBIN120226692952</t>
  </si>
  <si>
    <t>SBIN120226692944</t>
  </si>
  <si>
    <t>SBIN120226692938</t>
  </si>
  <si>
    <t>SBIN120226691486</t>
  </si>
  <si>
    <t>SBIN120226692929</t>
  </si>
  <si>
    <t>SBIN120226692925</t>
  </si>
  <si>
    <t>SBIN120226692921</t>
  </si>
  <si>
    <t>ASSOCIATED ROAD CARRIERS LTD</t>
  </si>
  <si>
    <t>KINSHIP SERVICES INDIA PVT LTD</t>
  </si>
  <si>
    <t>LEAK PROOF PUMPS PVT LTD</t>
  </si>
  <si>
    <t>HI TECH BUTTERFLY VALVES</t>
  </si>
  <si>
    <t>UNP POLYVALES INDIA</t>
  </si>
  <si>
    <t>UNIVERSAL SANITARY HOUSE</t>
  </si>
  <si>
    <t>PREMIER INDIA BEARINGS LTD</t>
  </si>
  <si>
    <t>PAM SYNTHETICS</t>
  </si>
  <si>
    <t>SETHIA SYNDICATE</t>
  </si>
  <si>
    <t>PHARM O SALES</t>
  </si>
  <si>
    <t>H M HARWARES AND METALS</t>
  </si>
  <si>
    <t>COCHIN GLASS HOUSE PVT LTD</t>
  </si>
  <si>
    <t>CONCORD FIRE AND SAFETY EQUIPMENTS</t>
  </si>
  <si>
    <t>VANIRA INSTRUMENT TECHNOLOGIES</t>
  </si>
  <si>
    <t>PAYMENT  TO SUPPLIERS ON  14.08.2020</t>
  </si>
  <si>
    <t>SBIN220227767604</t>
  </si>
  <si>
    <t>SBIN220227767072</t>
  </si>
  <si>
    <t>SBIN220227767634</t>
  </si>
  <si>
    <t>SBIN220227767633</t>
  </si>
  <si>
    <t>SBIN220227767630</t>
  </si>
  <si>
    <t>SBIN220227767077</t>
  </si>
  <si>
    <t>SBIN220227767619</t>
  </si>
  <si>
    <t>SBIN220227767602</t>
  </si>
  <si>
    <t>SBIN220227767081</t>
  </si>
  <si>
    <t>SBIN220227767614</t>
  </si>
  <si>
    <t>SBIN220227767642</t>
  </si>
  <si>
    <t>SBIN220227767075</t>
  </si>
  <si>
    <t>SBIN220227767080</t>
  </si>
  <si>
    <t>SBIN220227767637</t>
  </si>
  <si>
    <t>SBIN220227767636</t>
  </si>
  <si>
    <t>SBIN220227767626</t>
  </si>
  <si>
    <t>SBIN220227767621</t>
  </si>
  <si>
    <t>SBIN220227767070</t>
  </si>
  <si>
    <t>SBIN220227767600</t>
  </si>
  <si>
    <t>SARIKA ENTERPRISES</t>
  </si>
  <si>
    <t>SAM TRANS</t>
  </si>
  <si>
    <t>VINKER TECHNO MARKETING</t>
  </si>
  <si>
    <t>REMNANT TECHNOLOGIES</t>
  </si>
  <si>
    <t>GMT SYSTEMS</t>
  </si>
  <si>
    <t>FLOW LINE VALVE</t>
  </si>
  <si>
    <t>VAASTHU VENTURE</t>
  </si>
  <si>
    <t>GHANSHYAM POLYPLAST</t>
  </si>
  <si>
    <t>INDUS MOTOR CO PVT LTD</t>
  </si>
  <si>
    <t>KANTECH RUBBER INDUSTRIES</t>
  </si>
  <si>
    <t>MEDIVISION</t>
  </si>
  <si>
    <t>TWINCO STAMPS</t>
  </si>
  <si>
    <t>PROCESS PUMPS INDIA PVT LTD</t>
  </si>
  <si>
    <t>PAYMENT  TO SUPPLIERS ON  18.08.2020</t>
  </si>
  <si>
    <t>SBIN420231613895</t>
  </si>
  <si>
    <t>SBIN420231613924</t>
  </si>
  <si>
    <t>SBIN420231614232</t>
  </si>
  <si>
    <t>SBIN420231613911</t>
  </si>
  <si>
    <t>SBIN420231613914</t>
  </si>
  <si>
    <t>SBIN420231613908</t>
  </si>
  <si>
    <t>SBIN420231613902</t>
  </si>
  <si>
    <t>SBIN420231613896</t>
  </si>
  <si>
    <t>SBIN420231613915</t>
  </si>
  <si>
    <t>SBIN420231613920</t>
  </si>
  <si>
    <t>SBIN420231299885</t>
  </si>
  <si>
    <t>SBIN420231299893</t>
  </si>
  <si>
    <t>SBIN420231299879</t>
  </si>
  <si>
    <t>GEORGE FISCHER PIPING SYSTEMS LTD</t>
  </si>
  <si>
    <t>UNI KLINGER LTD</t>
  </si>
  <si>
    <t>DO ALL ENGINEERING PRODUCTS</t>
  </si>
  <si>
    <t>UNP POLYVALES INDIA PVT LTD</t>
  </si>
  <si>
    <t>SAFE INDUSTRIAL AND MARINE STORES</t>
  </si>
  <si>
    <t>CHEMICAL HOUSE</t>
  </si>
  <si>
    <t>AMALA SALES</t>
  </si>
  <si>
    <t>SREEDHAR TRANSPORT</t>
  </si>
  <si>
    <t>PAYMENT  TO SUPPLIERS ON  19.08.2020</t>
  </si>
  <si>
    <t>SBIN520232545055</t>
  </si>
  <si>
    <t>SBIN520232545054</t>
  </si>
  <si>
    <t>SBIN520232545051</t>
  </si>
  <si>
    <t>SBIN520232545050</t>
  </si>
  <si>
    <t>SBIN520232545047</t>
  </si>
  <si>
    <t>SBIN520232544855</t>
  </si>
  <si>
    <t>SBIN520232544850</t>
  </si>
  <si>
    <t>SBINR12020081900102803</t>
  </si>
  <si>
    <t>SBIN520232396879</t>
  </si>
  <si>
    <t>285,928.00</t>
  </si>
  <si>
    <t>92,500.00</t>
  </si>
  <si>
    <t>AMRITA INSTITUTE OF MEDICAL SCIENCE</t>
  </si>
  <si>
    <t>MEDICAL CENTRE</t>
  </si>
  <si>
    <t>ARISTO ENGINEERS PVT LTD</t>
  </si>
  <si>
    <t>PAYMENT  TO SUPPLIERS ON  21.08.2020</t>
  </si>
  <si>
    <t>SBIN220234006475</t>
  </si>
  <si>
    <t>SBIN220234006471</t>
  </si>
  <si>
    <t>SBIN220234007041</t>
  </si>
  <si>
    <t>SBIN220234007038</t>
  </si>
  <si>
    <t>SBIN220234007036</t>
  </si>
  <si>
    <t>SBIN220234005731</t>
  </si>
  <si>
    <t>SBINR12020082100094317</t>
  </si>
  <si>
    <t>SAPNA STEELS</t>
  </si>
  <si>
    <t>UNILOG TRANSPORTING COMPANY</t>
  </si>
  <si>
    <t>SRI SASTHA CARRIERS</t>
  </si>
  <si>
    <t>R K ENGINEERING SOLUTIONS</t>
  </si>
  <si>
    <t xml:space="preserve"> HARSHA TRANSPORTS</t>
  </si>
  <si>
    <t>PAYMENT  TO SUPPLIERS ON  22.08.2020</t>
  </si>
  <si>
    <t>SBIN220235502659</t>
  </si>
  <si>
    <t>SBIN220235502657</t>
  </si>
  <si>
    <t>SBIN220235502662</t>
  </si>
  <si>
    <t>SBIN220235502672</t>
  </si>
  <si>
    <t>CHEMICAL AND CHEMICAL</t>
  </si>
  <si>
    <t>KAVERI SAFETY TECHNOLOGIES</t>
  </si>
  <si>
    <t>OMNI ELECTRICS</t>
  </si>
  <si>
    <t>PAYMENT  TO SUPPLIERS ON  24.08.2020</t>
  </si>
  <si>
    <t>SBIN320237120239</t>
  </si>
  <si>
    <t>SBIN320237119239</t>
  </si>
  <si>
    <t>SBIN320237120262</t>
  </si>
  <si>
    <t>SBIN320237120252</t>
  </si>
  <si>
    <t xml:space="preserve">ASHIRVAD PIPES </t>
  </si>
  <si>
    <t>SBINR12020082400003429</t>
  </si>
  <si>
    <t>450,651.00</t>
  </si>
  <si>
    <t>SAM TRANSPORTS</t>
  </si>
  <si>
    <t>PMS TRANSPORTS</t>
  </si>
  <si>
    <t>SKS TRANSPORTS</t>
  </si>
  <si>
    <t>PAYMENT  TO SUPPLIERS ON  25.08.2020</t>
  </si>
  <si>
    <t>MS BED CENTRE</t>
  </si>
  <si>
    <t>RINI ENGINEERING WORKS</t>
  </si>
  <si>
    <t>HARSHA TRANSPORT</t>
  </si>
  <si>
    <t>HARSHA TRANSPOORT</t>
  </si>
  <si>
    <t>SBIN320238710718</t>
  </si>
  <si>
    <t>SBIN320238714536</t>
  </si>
  <si>
    <t>19,010.00</t>
  </si>
  <si>
    <t>29,807.00</t>
  </si>
  <si>
    <t>31,861.50</t>
  </si>
  <si>
    <t>199,500.00</t>
  </si>
  <si>
    <t>100,000.00</t>
  </si>
  <si>
    <t>20,000.00</t>
  </si>
  <si>
    <t>SCRAPCO</t>
  </si>
  <si>
    <t>STEEL FAB INDIA</t>
  </si>
  <si>
    <t>PAYMENT  TO SUPPLIERS ON  26.08.2020</t>
  </si>
  <si>
    <t>SBIN420239721477</t>
  </si>
  <si>
    <t>SBIN420239721463</t>
  </si>
  <si>
    <t>SBIN420239721456</t>
  </si>
  <si>
    <t>SBIN420239721484</t>
  </si>
  <si>
    <t>SBIN420239721454</t>
  </si>
  <si>
    <t>SBIN420239720819</t>
  </si>
  <si>
    <t>SBIN420239725705</t>
  </si>
  <si>
    <t>SBIN420239721447</t>
  </si>
  <si>
    <t>SBIN420239721443</t>
  </si>
  <si>
    <t>SBIN420239721488</t>
  </si>
  <si>
    <t>AQUA ENGINEERING SERVICE</t>
  </si>
  <si>
    <t>ASHAPURI STEEL</t>
  </si>
  <si>
    <t>UNIVERSAL PIPES</t>
  </si>
  <si>
    <t>CAPT STEEL EQUIPMENT AND FURNITURE</t>
  </si>
  <si>
    <t xml:space="preserve">FACT UDYOGAMANDAL LTD </t>
  </si>
  <si>
    <t>INDUSTRIAL AND MARINE SUPPLIERS</t>
  </si>
  <si>
    <t>PAYMENT  TO SUPPLIERS ON  27.08.2020</t>
  </si>
  <si>
    <t>SBIN520240474272</t>
  </si>
  <si>
    <t>SBIN520240475545</t>
  </si>
  <si>
    <t>SBIN520240475537</t>
  </si>
  <si>
    <t>SBIN520240475531</t>
  </si>
  <si>
    <t>SBIN520240475527</t>
  </si>
  <si>
    <t>SBIN520240475523</t>
  </si>
  <si>
    <t>SBIN520240475519</t>
  </si>
  <si>
    <t>SBIN520240475515</t>
  </si>
  <si>
    <t>SBIN520240475551</t>
  </si>
  <si>
    <t>SBIN520240475525</t>
  </si>
  <si>
    <t>SBIN520240475548</t>
  </si>
  <si>
    <t>SBIN520240475542</t>
  </si>
  <si>
    <t>SBIN520240475535</t>
  </si>
  <si>
    <t>SBIN520240475529</t>
  </si>
  <si>
    <t>SBIN520240465682</t>
  </si>
  <si>
    <t>SHIKHA METALS PVT LTD</t>
  </si>
  <si>
    <t>G &amp;M TRANSPORTING COMPANY</t>
  </si>
  <si>
    <t>BESET FIBRE GLASS INDUSTRIES</t>
  </si>
  <si>
    <t>KCV TRANSPORT</t>
  </si>
  <si>
    <t>POWERWIN SYSTEMS</t>
  </si>
  <si>
    <t>TI ANODE FABRICATORS PVT LTD</t>
  </si>
  <si>
    <t>SMP CARRIERS INDIA PVT LTD</t>
  </si>
  <si>
    <t>PAYMENT  TO SUPPLIERS ON  28.08.2020</t>
  </si>
  <si>
    <t>SBIN120241231928</t>
  </si>
  <si>
    <t>SBIN120241231924</t>
  </si>
  <si>
    <t>SBIN120241231917</t>
  </si>
  <si>
    <t>SBIN120241230445</t>
  </si>
  <si>
    <t>SBIN120241231934</t>
  </si>
  <si>
    <t>SBIN120241231921</t>
  </si>
  <si>
    <t>SBIN120241230441</t>
  </si>
  <si>
    <t>SBIN120241231916</t>
  </si>
  <si>
    <t>SBIN120241231943</t>
  </si>
  <si>
    <t>KARL DINGS PVT LTD</t>
  </si>
  <si>
    <t>INDIA INSULATIONS</t>
  </si>
  <si>
    <t>MARS PETROCHEM PVT LTD</t>
  </si>
  <si>
    <t>SUHRIT SYATEMS AND SERVICES</t>
  </si>
  <si>
    <t>PAYMENT  TO SUPPLIERS ON  29.08.2020</t>
  </si>
  <si>
    <t>SBIN120242954973</t>
  </si>
  <si>
    <t>SBIN120242954952</t>
  </si>
  <si>
    <t>SBIN120242954951</t>
  </si>
  <si>
    <t>SBIN120242954950</t>
  </si>
  <si>
    <t>PAYMENT  TO SUPPLIERS ON  01.09.2020</t>
  </si>
  <si>
    <t>SBIN420245216892</t>
  </si>
  <si>
    <t>SBIN420245216884</t>
  </si>
  <si>
    <t>PAYMENT  TO SUPPLIERS ON  03.09.2020</t>
  </si>
  <si>
    <t>GEETHAMBIKA ENGINEERS</t>
  </si>
  <si>
    <t>STEEL MART</t>
  </si>
  <si>
    <t>SBIN220248207380</t>
  </si>
  <si>
    <t>SBIN220248208297</t>
  </si>
  <si>
    <t>SBIN120248818744</t>
  </si>
  <si>
    <t>SBIN120248818734</t>
  </si>
  <si>
    <t>SBIN120248818163</t>
  </si>
  <si>
    <t>SBIN120248818729</t>
  </si>
  <si>
    <t>SBIN120248818725</t>
  </si>
  <si>
    <t>SBIN120248818165</t>
  </si>
  <si>
    <t>SBIN120248818705</t>
  </si>
  <si>
    <t>SBIN120248818153</t>
  </si>
  <si>
    <t>SBIN120248818693</t>
  </si>
  <si>
    <t>SBIN120248818149</t>
  </si>
  <si>
    <t>ROSE KITCHENERS</t>
  </si>
  <si>
    <t>PAYMENT  TO SUPPLIERS ON  04.09.2020</t>
  </si>
  <si>
    <t>SUNITHA SALES AND SERVICES PVT LTD</t>
  </si>
  <si>
    <t>NAVAKA INDIA</t>
  </si>
  <si>
    <t>AIRCOL ENTERPRISES</t>
  </si>
  <si>
    <t>ASIANET DIGITAL NETWORK</t>
  </si>
  <si>
    <t>SBIN220248166492</t>
  </si>
  <si>
    <t>KERALA ELECTRICAL AND ALLIED ENG</t>
  </si>
  <si>
    <t>PAYMENT  TO SUPPLIERS ON  09.09.2020</t>
  </si>
  <si>
    <t>SBIN520253851106</t>
  </si>
  <si>
    <t>SBIN520253851103</t>
  </si>
  <si>
    <t>SBIN520253850350</t>
  </si>
  <si>
    <t>SBIN520253851096</t>
  </si>
  <si>
    <t>SBIN520253851092</t>
  </si>
  <si>
    <t>SBIN520253851095</t>
  </si>
  <si>
    <t>SBIN520253851100</t>
  </si>
  <si>
    <t>SBIN520253850360</t>
  </si>
  <si>
    <t xml:space="preserve"> S.M.ROAD LINES</t>
  </si>
  <si>
    <t>SYON SOLUTIONS</t>
  </si>
  <si>
    <t>DENORA INDIA LTD</t>
  </si>
  <si>
    <t>SUPREME TECHNOLOGY</t>
  </si>
  <si>
    <t>SBIN520253842727</t>
  </si>
  <si>
    <t>PAYMENT  TO SUPPLIERS ON  10.09.2020</t>
  </si>
  <si>
    <t>SBIN120254774152</t>
  </si>
  <si>
    <t>SBIN120254774160</t>
  </si>
  <si>
    <t>SBIN120254774159</t>
  </si>
  <si>
    <t>SBIN120254774155</t>
  </si>
  <si>
    <t>SBIN120254772418</t>
  </si>
  <si>
    <t>SBIN120254774141</t>
  </si>
  <si>
    <t>SBIN120254774135</t>
  </si>
  <si>
    <t>SBIN120254774122</t>
  </si>
  <si>
    <t>SBIN120254774147</t>
  </si>
  <si>
    <t>METAL TUBE INDUSTRIES</t>
  </si>
  <si>
    <t>SMART KITCHEN</t>
  </si>
  <si>
    <t>PAYMENT  TO SUPPLIERS ON  11.09.2020</t>
  </si>
  <si>
    <t>SBIN220255753243</t>
  </si>
  <si>
    <t>SBIN220255753222</t>
  </si>
  <si>
    <t>ARISTOENGINEERS P LTD</t>
  </si>
  <si>
    <t>SBIN220255736412</t>
  </si>
  <si>
    <t>SBIN220255575042</t>
  </si>
  <si>
    <t>104,101.00</t>
  </si>
  <si>
    <t>97,161.00</t>
  </si>
  <si>
    <t>10,477.00</t>
  </si>
  <si>
    <t>SIBY CONSTRUCTIONS</t>
  </si>
  <si>
    <t>GLOBAL LOGISTICS INDIA P LTD</t>
  </si>
  <si>
    <t>PAYMENT  TO SUPPLIERS ON  12.09.2020</t>
  </si>
  <si>
    <t>SBIN320256320144</t>
  </si>
  <si>
    <t>SBIN320256319632</t>
  </si>
  <si>
    <t>RENAIMEDICITY</t>
  </si>
  <si>
    <t>PAYMENT  TO SUPPLIERS ON  14.09.2020</t>
  </si>
  <si>
    <t>PAYMENT  TO SUPPLIERS ON  15.09.2020</t>
  </si>
  <si>
    <t>SBIN420259857090</t>
  </si>
  <si>
    <t>SBIN420259857084</t>
  </si>
  <si>
    <t>SBIN420259857611</t>
  </si>
  <si>
    <t>SBIN420259857607</t>
  </si>
  <si>
    <t>SBIN420259857616</t>
  </si>
  <si>
    <t>SBIN420259857612</t>
  </si>
  <si>
    <t>SBIN420259857637</t>
  </si>
  <si>
    <t>SBIN420259857097</t>
  </si>
  <si>
    <t>PAYMENT  TO SUPPLIERS ON  16.09.2020</t>
  </si>
</sst>
</file>

<file path=xl/styles.xml><?xml version="1.0" encoding="utf-8"?>
<styleSheet xmlns="http://schemas.openxmlformats.org/spreadsheetml/2006/main">
  <numFmts count="38">
    <numFmt numFmtId="5" formatCode="&quot;`&quot;\ #,##0;&quot;`&quot;\ \-#,##0"/>
    <numFmt numFmtId="6" formatCode="&quot;`&quot;\ #,##0;[Red]&quot;`&quot;\ \-#,##0"/>
    <numFmt numFmtId="7" formatCode="&quot;`&quot;\ #,##0.00;&quot;`&quot;\ \-#,##0.00"/>
    <numFmt numFmtId="8" formatCode="&quot;`&quot;\ #,##0.00;[Red]&quot;`&quot;\ \-#,##0.00"/>
    <numFmt numFmtId="42" formatCode="_ &quot;`&quot;\ * #,##0_ ;_ &quot;`&quot;\ * \-#,##0_ ;_ &quot;`&quot;\ * &quot;-&quot;_ ;_ @_ "/>
    <numFmt numFmtId="41" formatCode="_ * #,##0_ ;_ * \-#,##0_ ;_ * &quot;-&quot;_ ;_ @_ "/>
    <numFmt numFmtId="44" formatCode="_ &quot;`&quot;\ * #,##0.00_ ;_ &quot;`&quot;\ * \-#,##0.00_ ;_ &quot;`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54"/>
      <name val="Effra"/>
      <family val="0"/>
    </font>
    <font>
      <sz val="10"/>
      <color indexed="54"/>
      <name val="Effra"/>
      <family val="0"/>
    </font>
    <font>
      <sz val="11"/>
      <color indexed="54"/>
      <name val="Effra"/>
      <family val="0"/>
    </font>
    <font>
      <sz val="12"/>
      <color indexed="54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506070"/>
      <name val="Effra"/>
      <family val="0"/>
    </font>
    <font>
      <sz val="10"/>
      <color rgb="FF506070"/>
      <name val="Effra"/>
      <family val="0"/>
    </font>
    <font>
      <sz val="11"/>
      <color rgb="FF506070"/>
      <name val="Effra"/>
      <family val="0"/>
    </font>
    <font>
      <sz val="12"/>
      <color rgb="FF50607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177" fontId="2" fillId="0" borderId="0" xfId="42" applyFont="1" applyAlignment="1">
      <alignment horizontal="right"/>
    </xf>
    <xf numFmtId="0" fontId="47" fillId="0" borderId="0" xfId="0" applyFont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50" fillId="33" borderId="0" xfId="0" applyFont="1" applyFill="1" applyAlignment="1">
      <alignment vertical="center" wrapText="1"/>
    </xf>
    <xf numFmtId="4" fontId="50" fillId="33" borderId="0" xfId="0" applyNumberFormat="1" applyFont="1" applyFill="1" applyAlignment="1">
      <alignment vertical="center" wrapText="1"/>
    </xf>
    <xf numFmtId="0" fontId="51" fillId="33" borderId="0" xfId="0" applyFont="1" applyFill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4" fontId="50" fillId="33" borderId="0" xfId="0" applyNumberFormat="1" applyFont="1" applyFill="1" applyAlignment="1">
      <alignment horizontal="right" vertical="center" wrapText="1"/>
    </xf>
    <xf numFmtId="2" fontId="4" fillId="0" borderId="0" xfId="0" applyNumberFormat="1" applyFont="1" applyAlignment="1">
      <alignment horizontal="right" wrapText="1"/>
    </xf>
    <xf numFmtId="2" fontId="50" fillId="33" borderId="0" xfId="0" applyNumberFormat="1" applyFont="1" applyFill="1" applyAlignment="1">
      <alignment vertical="center" wrapText="1"/>
    </xf>
    <xf numFmtId="0" fontId="49" fillId="0" borderId="0" xfId="0" applyFont="1" applyAlignment="1">
      <alignment/>
    </xf>
    <xf numFmtId="4" fontId="4" fillId="0" borderId="0" xfId="0" applyNumberFormat="1" applyFont="1" applyAlignment="1">
      <alignment horizontal="right" wrapText="1"/>
    </xf>
    <xf numFmtId="0" fontId="52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4" fontId="50" fillId="0" borderId="0" xfId="0" applyNumberFormat="1" applyFont="1" applyAlignment="1">
      <alignment vertical="center" wrapText="1"/>
    </xf>
    <xf numFmtId="2" fontId="49" fillId="0" borderId="0" xfId="0" applyNumberFormat="1" applyFont="1" applyAlignment="1">
      <alignment/>
    </xf>
    <xf numFmtId="4" fontId="53" fillId="33" borderId="0" xfId="0" applyNumberFormat="1" applyFont="1" applyFill="1" applyAlignment="1">
      <alignment horizontal="right" vertical="center" wrapText="1"/>
    </xf>
    <xf numFmtId="0" fontId="47" fillId="0" borderId="0" xfId="0" applyFont="1" applyAlignment="1">
      <alignment/>
    </xf>
    <xf numFmtId="0" fontId="50" fillId="33" borderId="0" xfId="0" applyFont="1" applyFill="1" applyAlignment="1">
      <alignment horizontal="left" vertical="center" wrapText="1"/>
    </xf>
    <xf numFmtId="0" fontId="0" fillId="0" borderId="0" xfId="0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7.7109375" style="0" customWidth="1"/>
    <col min="2" max="2" width="28.421875" style="0" customWidth="1"/>
    <col min="3" max="3" width="17.8515625" style="0" customWidth="1"/>
  </cols>
  <sheetData>
    <row r="1" spans="1:3" ht="15.75">
      <c r="A1" s="4" t="s">
        <v>61</v>
      </c>
      <c r="B1" s="5"/>
      <c r="C1" s="3"/>
    </row>
    <row r="2" spans="1:3" ht="15.75">
      <c r="A2" s="6"/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3" ht="15.75">
      <c r="A5" s="7" t="s">
        <v>3</v>
      </c>
      <c r="B5" s="3"/>
      <c r="C5" s="8">
        <f>1416782.2-47.2</f>
        <v>1416735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47.8515625" style="0" customWidth="1"/>
    <col min="2" max="2" width="27.7109375" style="0" customWidth="1"/>
    <col min="3" max="3" width="17.8515625" style="0" customWidth="1"/>
    <col min="5" max="5" width="22.57421875" style="0" customWidth="1"/>
  </cols>
  <sheetData>
    <row r="1" spans="1:3" ht="15.75">
      <c r="A1" s="4" t="s">
        <v>188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7" t="s">
        <v>185</v>
      </c>
      <c r="B5" s="7" t="s">
        <v>161</v>
      </c>
      <c r="C5" s="8">
        <v>153704</v>
      </c>
      <c r="D5" s="9"/>
    </row>
    <row r="6" spans="1:4" ht="15">
      <c r="A6" s="7" t="s">
        <v>186</v>
      </c>
      <c r="B6" s="7" t="s">
        <v>162</v>
      </c>
      <c r="C6" s="8">
        <v>109558</v>
      </c>
      <c r="D6" s="9"/>
    </row>
    <row r="7" spans="1:4" ht="15">
      <c r="A7" s="7" t="s">
        <v>187</v>
      </c>
      <c r="B7" s="7" t="s">
        <v>163</v>
      </c>
      <c r="C7" s="8">
        <v>53598</v>
      </c>
      <c r="D7" s="9"/>
    </row>
    <row r="8" spans="1:4" ht="15">
      <c r="A8" s="7" t="s">
        <v>26</v>
      </c>
      <c r="B8" s="7" t="s">
        <v>164</v>
      </c>
      <c r="C8" s="8">
        <v>11401</v>
      </c>
      <c r="D8" s="9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48.28125" style="0" customWidth="1"/>
    <col min="2" max="2" width="28.28125" style="0" customWidth="1"/>
    <col min="3" max="3" width="18.00390625" style="0" customWidth="1"/>
  </cols>
  <sheetData>
    <row r="2" spans="1:3" ht="15.75">
      <c r="A2" s="4" t="s">
        <v>189</v>
      </c>
      <c r="B2" s="5"/>
      <c r="C2" s="3"/>
    </row>
    <row r="3" spans="2:3" ht="15.75">
      <c r="B3" s="5"/>
      <c r="C3" s="3"/>
    </row>
    <row r="4" spans="1:3" ht="15.75">
      <c r="A4" s="1" t="s">
        <v>0</v>
      </c>
      <c r="B4" s="1" t="s">
        <v>1</v>
      </c>
      <c r="C4" s="2" t="s">
        <v>2</v>
      </c>
    </row>
    <row r="6" spans="1:3" ht="15.75">
      <c r="A6" s="7" t="s">
        <v>15</v>
      </c>
      <c r="B6" s="3"/>
      <c r="C6" s="8">
        <v>3874</v>
      </c>
    </row>
    <row r="7" spans="1:3" ht="15.75">
      <c r="A7" s="7" t="s">
        <v>24</v>
      </c>
      <c r="B7" s="3"/>
      <c r="C7" s="8">
        <v>20442</v>
      </c>
    </row>
    <row r="8" spans="1:3" ht="15.75">
      <c r="A8" s="7" t="s">
        <v>15</v>
      </c>
      <c r="B8" s="3"/>
      <c r="C8" s="8">
        <v>3194241.25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47.7109375" style="0" customWidth="1"/>
    <col min="2" max="2" width="28.28125" style="0" customWidth="1"/>
    <col min="3" max="3" width="17.7109375" style="0" customWidth="1"/>
    <col min="5" max="5" width="18.421875" style="0" customWidth="1"/>
  </cols>
  <sheetData>
    <row r="1" spans="1:3" ht="15.75">
      <c r="A1" s="4" t="s">
        <v>190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23" t="s">
        <v>44</v>
      </c>
      <c r="B5" s="7" t="s">
        <v>165</v>
      </c>
      <c r="C5" s="8">
        <v>458500</v>
      </c>
      <c r="D5" s="9"/>
    </row>
    <row r="6" spans="1:4" ht="15">
      <c r="A6" s="23" t="s">
        <v>13</v>
      </c>
      <c r="B6" s="7" t="s">
        <v>166</v>
      </c>
      <c r="C6" s="8">
        <v>24072</v>
      </c>
      <c r="D6" s="9"/>
    </row>
    <row r="7" spans="1:3" ht="15">
      <c r="A7" s="23" t="s">
        <v>167</v>
      </c>
      <c r="C7" s="8">
        <v>21019</v>
      </c>
    </row>
    <row r="8" spans="1:3" ht="15">
      <c r="A8" s="23" t="s">
        <v>192</v>
      </c>
      <c r="C8" s="8">
        <v>22125</v>
      </c>
    </row>
    <row r="9" spans="1:3" ht="15">
      <c r="A9" s="23" t="s">
        <v>191</v>
      </c>
      <c r="C9" s="8">
        <v>47645</v>
      </c>
    </row>
    <row r="10" spans="1:3" ht="15">
      <c r="A10" s="23" t="s">
        <v>91</v>
      </c>
      <c r="C10" s="8">
        <v>55165</v>
      </c>
    </row>
    <row r="11" spans="1:3" ht="15">
      <c r="A11" s="23" t="s">
        <v>191</v>
      </c>
      <c r="C11" s="8">
        <v>88500</v>
      </c>
    </row>
    <row r="12" spans="1:3" ht="15">
      <c r="A12" s="23" t="s">
        <v>167</v>
      </c>
      <c r="C12" s="8">
        <v>97934</v>
      </c>
    </row>
    <row r="13" spans="1:3" ht="15.75">
      <c r="A13" s="23" t="s">
        <v>60</v>
      </c>
      <c r="B13" s="3"/>
      <c r="C13" s="20">
        <v>24635591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48.421875" style="0" customWidth="1"/>
    <col min="2" max="2" width="28.421875" style="0" customWidth="1"/>
    <col min="3" max="3" width="17.7109375" style="0" customWidth="1"/>
    <col min="5" max="5" width="20.421875" style="0" customWidth="1"/>
  </cols>
  <sheetData>
    <row r="1" spans="1:3" ht="15.75">
      <c r="A1" s="4" t="s">
        <v>194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7" t="s">
        <v>193</v>
      </c>
      <c r="B5" s="7" t="s">
        <v>168</v>
      </c>
      <c r="C5" s="8">
        <v>221936</v>
      </c>
      <c r="D5" s="7"/>
    </row>
    <row r="6" spans="1:4" ht="15">
      <c r="A6" s="7" t="s">
        <v>5</v>
      </c>
      <c r="B6" s="7" t="s">
        <v>169</v>
      </c>
      <c r="C6" s="8">
        <v>135173</v>
      </c>
      <c r="D6" s="7"/>
    </row>
    <row r="7" spans="1:4" ht="15">
      <c r="A7" s="7" t="s">
        <v>10</v>
      </c>
      <c r="B7" s="7" t="s">
        <v>170</v>
      </c>
      <c r="C7" s="8">
        <v>133350</v>
      </c>
      <c r="D7" s="7"/>
    </row>
    <row r="8" spans="1:4" ht="15">
      <c r="A8" s="7" t="s">
        <v>50</v>
      </c>
      <c r="B8" s="7" t="s">
        <v>171</v>
      </c>
      <c r="C8" s="8">
        <v>15316</v>
      </c>
      <c r="D8" s="7"/>
    </row>
    <row r="9" spans="1:4" ht="15">
      <c r="A9" s="7" t="s">
        <v>193</v>
      </c>
      <c r="B9" s="7" t="s">
        <v>168</v>
      </c>
      <c r="C9" s="8">
        <v>221936</v>
      </c>
      <c r="D9" s="7"/>
    </row>
    <row r="10" spans="1:4" ht="15">
      <c r="A10" s="7" t="s">
        <v>5</v>
      </c>
      <c r="B10" s="7" t="s">
        <v>169</v>
      </c>
      <c r="C10" s="8">
        <v>135173</v>
      </c>
      <c r="D10" s="7"/>
    </row>
    <row r="11" spans="1:4" ht="15">
      <c r="A11" s="7" t="s">
        <v>37</v>
      </c>
      <c r="B11" s="7" t="s">
        <v>170</v>
      </c>
      <c r="C11" s="8">
        <v>133350</v>
      </c>
      <c r="D11" s="7"/>
    </row>
    <row r="12" spans="1:4" ht="15">
      <c r="A12" s="7" t="s">
        <v>50</v>
      </c>
      <c r="B12" s="7" t="s">
        <v>171</v>
      </c>
      <c r="C12" s="8">
        <v>15316</v>
      </c>
      <c r="D12" s="7"/>
    </row>
    <row r="13" spans="1:4" ht="15.75">
      <c r="A13" s="3"/>
      <c r="B13" s="3"/>
      <c r="C13" s="3"/>
      <c r="D13" s="3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8.28125" style="0" customWidth="1"/>
    <col min="2" max="2" width="31.00390625" style="0" customWidth="1"/>
    <col min="3" max="3" width="18.57421875" style="0" customWidth="1"/>
  </cols>
  <sheetData>
    <row r="1" spans="1:3" ht="15.75">
      <c r="A1" s="4" t="s">
        <v>195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3" ht="15.75">
      <c r="A5" s="10" t="s">
        <v>181</v>
      </c>
      <c r="B5" s="10" t="s">
        <v>173</v>
      </c>
      <c r="C5" s="11" t="s">
        <v>177</v>
      </c>
    </row>
    <row r="6" spans="1:3" ht="15.75">
      <c r="A6" s="10" t="s">
        <v>7</v>
      </c>
      <c r="B6" s="10" t="s">
        <v>174</v>
      </c>
      <c r="C6" s="11" t="s">
        <v>178</v>
      </c>
    </row>
    <row r="7" spans="1:3" ht="15.75">
      <c r="A7" s="10" t="s">
        <v>181</v>
      </c>
      <c r="B7" s="10" t="s">
        <v>175</v>
      </c>
      <c r="C7" s="11" t="s">
        <v>179</v>
      </c>
    </row>
    <row r="8" spans="1:3" ht="15.75">
      <c r="A8" s="10" t="s">
        <v>172</v>
      </c>
      <c r="B8" s="10" t="s">
        <v>176</v>
      </c>
      <c r="C8" s="11" t="s">
        <v>180</v>
      </c>
    </row>
    <row r="9" spans="1:3" ht="15.75">
      <c r="A9" s="3"/>
      <c r="B9" s="3"/>
      <c r="C9" s="3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7.8515625" style="0" customWidth="1"/>
    <col min="2" max="2" width="28.421875" style="0" customWidth="1"/>
    <col min="3" max="3" width="18.00390625" style="0" customWidth="1"/>
    <col min="5" max="5" width="20.28125" style="0" customWidth="1"/>
  </cols>
  <sheetData>
    <row r="1" spans="1:3" ht="15.75">
      <c r="A1" s="4" t="s">
        <v>196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7" t="s">
        <v>5</v>
      </c>
      <c r="B5" s="7" t="s">
        <v>197</v>
      </c>
      <c r="C5" s="8">
        <v>516263</v>
      </c>
      <c r="D5" s="9"/>
    </row>
    <row r="6" spans="1:4" ht="15">
      <c r="A6" s="7" t="s">
        <v>201</v>
      </c>
      <c r="B6" s="7" t="s">
        <v>198</v>
      </c>
      <c r="C6" s="8">
        <v>150000</v>
      </c>
      <c r="D6" s="9"/>
    </row>
    <row r="7" spans="1:4" ht="15">
      <c r="A7" s="7" t="s">
        <v>155</v>
      </c>
      <c r="B7" s="7" t="s">
        <v>199</v>
      </c>
      <c r="C7" s="8">
        <v>23949</v>
      </c>
      <c r="D7" s="9"/>
    </row>
    <row r="8" spans="1:4" ht="15">
      <c r="A8" s="7" t="s">
        <v>38</v>
      </c>
      <c r="B8" s="7" t="s">
        <v>200</v>
      </c>
      <c r="C8" s="8">
        <v>3080</v>
      </c>
      <c r="D8" s="9"/>
    </row>
    <row r="9" spans="1:3" ht="15.75">
      <c r="A9" s="7" t="s">
        <v>52</v>
      </c>
      <c r="B9" s="3"/>
      <c r="C9" s="8">
        <v>625000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17" sqref="A17:C17"/>
    </sheetView>
  </sheetViews>
  <sheetFormatPr defaultColWidth="9.140625" defaultRowHeight="15"/>
  <cols>
    <col min="1" max="1" width="48.00390625" style="0" customWidth="1"/>
    <col min="2" max="2" width="30.57421875" style="0" customWidth="1"/>
    <col min="3" max="3" width="18.57421875" style="0" customWidth="1"/>
    <col min="5" max="5" width="18.7109375" style="0" customWidth="1"/>
  </cols>
  <sheetData>
    <row r="1" spans="1:3" ht="15.75">
      <c r="A1" s="4" t="s">
        <v>202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7" t="s">
        <v>155</v>
      </c>
      <c r="B5" s="7" t="s">
        <v>203</v>
      </c>
      <c r="C5" s="8">
        <v>242559</v>
      </c>
      <c r="D5" s="9"/>
    </row>
    <row r="6" spans="1:4" ht="15">
      <c r="A6" s="7" t="s">
        <v>7</v>
      </c>
      <c r="B6" s="7" t="s">
        <v>204</v>
      </c>
      <c r="C6" s="8">
        <v>94661</v>
      </c>
      <c r="D6" s="9"/>
    </row>
    <row r="7" spans="1:4" ht="15">
      <c r="A7" s="7" t="s">
        <v>208</v>
      </c>
      <c r="B7" s="7" t="s">
        <v>205</v>
      </c>
      <c r="C7" s="8">
        <v>13098</v>
      </c>
      <c r="D7" s="9"/>
    </row>
    <row r="8" spans="1:4" ht="15">
      <c r="A8" s="7" t="s">
        <v>7</v>
      </c>
      <c r="B8" s="7" t="s">
        <v>206</v>
      </c>
      <c r="C8" s="8">
        <v>10982</v>
      </c>
      <c r="D8" s="9"/>
    </row>
    <row r="9" spans="1:4" ht="15">
      <c r="A9" s="7" t="s">
        <v>219</v>
      </c>
      <c r="B9" s="7" t="s">
        <v>207</v>
      </c>
      <c r="C9" s="8">
        <v>10915</v>
      </c>
      <c r="D9" s="9"/>
    </row>
    <row r="10" spans="1:3" ht="15.75">
      <c r="A10" s="7" t="s">
        <v>4</v>
      </c>
      <c r="B10" s="3"/>
      <c r="C10" s="8">
        <v>6800</v>
      </c>
    </row>
    <row r="11" spans="1:3" ht="15.75">
      <c r="A11" s="7" t="s">
        <v>209</v>
      </c>
      <c r="B11" s="3"/>
      <c r="C11" s="8">
        <v>23600</v>
      </c>
    </row>
    <row r="12" spans="1:3" ht="15.75">
      <c r="A12" s="7" t="s">
        <v>220</v>
      </c>
      <c r="B12" s="3"/>
      <c r="C12" s="8">
        <v>85445</v>
      </c>
    </row>
    <row r="13" spans="1:3" ht="15.75">
      <c r="A13" s="7" t="s">
        <v>20</v>
      </c>
      <c r="B13" s="3"/>
      <c r="C13" s="8">
        <v>143334</v>
      </c>
    </row>
    <row r="14" spans="1:3" ht="15.75">
      <c r="A14" s="7" t="s">
        <v>45</v>
      </c>
      <c r="B14" s="3"/>
      <c r="C14" s="8">
        <v>207848</v>
      </c>
    </row>
    <row r="15" spans="1:3" ht="15.75">
      <c r="A15" s="10" t="s">
        <v>181</v>
      </c>
      <c r="B15" s="10" t="s">
        <v>210</v>
      </c>
      <c r="C15" s="11" t="s">
        <v>54</v>
      </c>
    </row>
    <row r="16" spans="1:3" ht="15.75">
      <c r="A16" s="10" t="s">
        <v>53</v>
      </c>
      <c r="B16" s="10" t="s">
        <v>9</v>
      </c>
      <c r="C16" s="11" t="s">
        <v>54</v>
      </c>
    </row>
    <row r="17" spans="1:3" ht="15.75">
      <c r="A17" s="10" t="s">
        <v>3</v>
      </c>
      <c r="B17" s="10"/>
      <c r="C17" s="13">
        <f>1489729.2-47.2</f>
        <v>1489682</v>
      </c>
    </row>
    <row r="18" spans="1:3" ht="18.75" customHeight="1">
      <c r="A18" s="10" t="s">
        <v>5</v>
      </c>
      <c r="B18" s="10" t="s">
        <v>211</v>
      </c>
      <c r="C18" s="11" t="s">
        <v>215</v>
      </c>
    </row>
    <row r="19" spans="1:3" ht="15.75">
      <c r="A19" s="10" t="s">
        <v>218</v>
      </c>
      <c r="B19" s="10" t="s">
        <v>212</v>
      </c>
      <c r="C19" s="11" t="s">
        <v>216</v>
      </c>
    </row>
    <row r="20" spans="1:3" ht="19.5" customHeight="1">
      <c r="A20" s="10" t="s">
        <v>46</v>
      </c>
      <c r="B20" s="10" t="s">
        <v>213</v>
      </c>
      <c r="C20" s="11" t="s">
        <v>217</v>
      </c>
    </row>
    <row r="21" spans="1:3" ht="21.75" customHeight="1">
      <c r="A21" s="10" t="s">
        <v>46</v>
      </c>
      <c r="B21" s="10" t="s">
        <v>214</v>
      </c>
      <c r="C21" s="11" t="s">
        <v>160</v>
      </c>
    </row>
    <row r="22" ht="15">
      <c r="C22" s="24"/>
    </row>
    <row r="23" ht="15">
      <c r="C23" s="24"/>
    </row>
    <row r="24" ht="15">
      <c r="C24" s="24"/>
    </row>
    <row r="25" ht="15">
      <c r="C25" s="24"/>
    </row>
    <row r="26" ht="15">
      <c r="C26" s="24"/>
    </row>
    <row r="27" ht="15">
      <c r="C27" s="24"/>
    </row>
    <row r="28" ht="15">
      <c r="C28" s="24"/>
    </row>
    <row r="29" ht="15">
      <c r="C29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A1" sqref="A1:C5"/>
    </sheetView>
  </sheetViews>
  <sheetFormatPr defaultColWidth="9.140625" defaultRowHeight="15"/>
  <cols>
    <col min="1" max="1" width="48.28125" style="0" customWidth="1"/>
    <col min="2" max="2" width="28.140625" style="0" customWidth="1"/>
    <col min="3" max="3" width="18.421875" style="0" customWidth="1"/>
  </cols>
  <sheetData>
    <row r="1" spans="1:3" ht="15.75">
      <c r="A1" s="4" t="s">
        <v>221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3" ht="15.75">
      <c r="A5" s="10" t="s">
        <v>3</v>
      </c>
      <c r="B5" s="10"/>
      <c r="C5" s="13">
        <f>1755932.2-47.2</f>
        <v>1755885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50.421875" style="0" customWidth="1"/>
    <col min="2" max="2" width="27.8515625" style="0" customWidth="1"/>
    <col min="3" max="3" width="17.8515625" style="0" customWidth="1"/>
    <col min="5" max="5" width="21.8515625" style="0" customWidth="1"/>
  </cols>
  <sheetData>
    <row r="1" spans="1:3" ht="15.75">
      <c r="A1" s="4" t="s">
        <v>222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30">
      <c r="A5" s="7" t="s">
        <v>23</v>
      </c>
      <c r="B5" s="3"/>
      <c r="C5" s="14">
        <v>990</v>
      </c>
      <c r="D5" s="3"/>
    </row>
    <row r="6" spans="1:4" ht="15.75">
      <c r="A6" s="7" t="s">
        <v>17</v>
      </c>
      <c r="B6" s="3"/>
      <c r="C6" s="8">
        <v>14125</v>
      </c>
      <c r="D6" s="3"/>
    </row>
    <row r="7" spans="1:4" ht="15.75">
      <c r="A7" s="7" t="s">
        <v>241</v>
      </c>
      <c r="B7" s="3"/>
      <c r="C7" s="8">
        <v>24625</v>
      </c>
      <c r="D7" s="3"/>
    </row>
    <row r="8" spans="1:4" ht="15.75">
      <c r="A8" s="7" t="s">
        <v>254</v>
      </c>
      <c r="B8" s="3"/>
      <c r="C8" s="8">
        <v>37996</v>
      </c>
      <c r="D8" s="3"/>
    </row>
    <row r="9" spans="1:4" ht="15">
      <c r="A9" s="7" t="s">
        <v>242</v>
      </c>
      <c r="B9" s="7" t="s">
        <v>223</v>
      </c>
      <c r="C9" s="8">
        <v>747983</v>
      </c>
      <c r="D9" s="7"/>
    </row>
    <row r="10" spans="1:4" ht="15">
      <c r="A10" s="7" t="s">
        <v>243</v>
      </c>
      <c r="B10" s="7" t="s">
        <v>224</v>
      </c>
      <c r="C10" s="8">
        <v>382800</v>
      </c>
      <c r="D10" s="7"/>
    </row>
    <row r="11" spans="1:4" ht="15">
      <c r="A11" s="7" t="s">
        <v>244</v>
      </c>
      <c r="B11" s="7" t="s">
        <v>225</v>
      </c>
      <c r="C11" s="8">
        <v>359600</v>
      </c>
      <c r="D11" s="7"/>
    </row>
    <row r="12" spans="1:4" ht="15">
      <c r="A12" s="7" t="s">
        <v>59</v>
      </c>
      <c r="B12" s="7" t="s">
        <v>226</v>
      </c>
      <c r="C12" s="8">
        <v>79218</v>
      </c>
      <c r="D12" s="7"/>
    </row>
    <row r="13" spans="1:4" ht="15">
      <c r="A13" s="7" t="s">
        <v>25</v>
      </c>
      <c r="B13" s="7" t="s">
        <v>227</v>
      </c>
      <c r="C13" s="8">
        <v>77080</v>
      </c>
      <c r="D13" s="7"/>
    </row>
    <row r="14" spans="1:4" ht="15">
      <c r="A14" s="7" t="s">
        <v>58</v>
      </c>
      <c r="B14" s="7" t="s">
        <v>228</v>
      </c>
      <c r="C14" s="8">
        <v>69730</v>
      </c>
      <c r="D14" s="7"/>
    </row>
    <row r="15" spans="1:4" ht="15">
      <c r="A15" s="7" t="s">
        <v>8</v>
      </c>
      <c r="B15" s="7" t="s">
        <v>229</v>
      </c>
      <c r="C15" s="8">
        <v>62024</v>
      </c>
      <c r="D15" s="7"/>
    </row>
    <row r="16" spans="1:4" ht="15">
      <c r="A16" s="7" t="s">
        <v>245</v>
      </c>
      <c r="B16" s="7" t="s">
        <v>230</v>
      </c>
      <c r="C16" s="8">
        <v>51484</v>
      </c>
      <c r="D16" s="7"/>
    </row>
    <row r="17" spans="1:4" ht="15">
      <c r="A17" s="7" t="s">
        <v>246</v>
      </c>
      <c r="B17" s="7" t="s">
        <v>231</v>
      </c>
      <c r="C17" s="8">
        <v>42162</v>
      </c>
      <c r="D17" s="7"/>
    </row>
    <row r="18" spans="1:4" ht="15">
      <c r="A18" s="7" t="s">
        <v>58</v>
      </c>
      <c r="B18" s="7" t="s">
        <v>232</v>
      </c>
      <c r="C18" s="8">
        <v>38704</v>
      </c>
      <c r="D18" s="7"/>
    </row>
    <row r="19" spans="1:4" ht="15">
      <c r="A19" s="7" t="s">
        <v>247</v>
      </c>
      <c r="B19" s="7" t="s">
        <v>233</v>
      </c>
      <c r="C19" s="8">
        <v>34773</v>
      </c>
      <c r="D19" s="7"/>
    </row>
    <row r="20" spans="1:4" ht="15">
      <c r="A20" s="7" t="s">
        <v>248</v>
      </c>
      <c r="B20" s="7" t="s">
        <v>234</v>
      </c>
      <c r="C20" s="8">
        <v>28167</v>
      </c>
      <c r="D20" s="7"/>
    </row>
    <row r="21" spans="1:4" ht="15">
      <c r="A21" s="7" t="s">
        <v>249</v>
      </c>
      <c r="B21" s="7" t="s">
        <v>235</v>
      </c>
      <c r="C21" s="8">
        <v>18762</v>
      </c>
      <c r="D21" s="7"/>
    </row>
    <row r="22" spans="1:4" ht="15">
      <c r="A22" s="7" t="s">
        <v>250</v>
      </c>
      <c r="B22" s="7" t="s">
        <v>236</v>
      </c>
      <c r="C22" s="8">
        <v>17592</v>
      </c>
      <c r="D22" s="7"/>
    </row>
    <row r="23" spans="1:4" ht="15">
      <c r="A23" s="7" t="s">
        <v>251</v>
      </c>
      <c r="B23" s="7" t="s">
        <v>237</v>
      </c>
      <c r="C23" s="8">
        <v>16249</v>
      </c>
      <c r="D23" s="7"/>
    </row>
    <row r="24" spans="1:4" ht="15">
      <c r="A24" s="7" t="s">
        <v>252</v>
      </c>
      <c r="B24" s="7" t="s">
        <v>238</v>
      </c>
      <c r="C24" s="8">
        <v>8967</v>
      </c>
      <c r="D24" s="7"/>
    </row>
    <row r="25" spans="1:4" ht="15">
      <c r="A25" s="7" t="s">
        <v>253</v>
      </c>
      <c r="B25" s="7" t="s">
        <v>239</v>
      </c>
      <c r="C25" s="8">
        <v>6090</v>
      </c>
      <c r="D25" s="7"/>
    </row>
    <row r="26" spans="1:4" ht="15">
      <c r="A26" s="7" t="s">
        <v>247</v>
      </c>
      <c r="B26" s="7" t="s">
        <v>240</v>
      </c>
      <c r="C26" s="8">
        <v>2568</v>
      </c>
      <c r="D26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48.140625" style="0" customWidth="1"/>
    <col min="2" max="2" width="28.00390625" style="0" customWidth="1"/>
    <col min="3" max="3" width="18.00390625" style="0" customWidth="1"/>
    <col min="5" max="5" width="20.140625" style="0" customWidth="1"/>
  </cols>
  <sheetData>
    <row r="1" spans="1:3" ht="15.75">
      <c r="A1" s="4" t="s">
        <v>255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4" spans="1:3" ht="15.75">
      <c r="A4" s="7"/>
      <c r="B4" s="3"/>
      <c r="C4" s="8"/>
    </row>
    <row r="5" spans="1:3" ht="15.75">
      <c r="A5" s="7" t="s">
        <v>287</v>
      </c>
      <c r="B5" s="3"/>
      <c r="C5" s="8">
        <v>62667</v>
      </c>
    </row>
    <row r="6" spans="1:3" ht="15.75">
      <c r="A6" s="7" t="s">
        <v>24</v>
      </c>
      <c r="B6" s="3"/>
      <c r="C6" s="8">
        <v>75950</v>
      </c>
    </row>
    <row r="7" spans="1:3" ht="15.75">
      <c r="A7" s="7" t="s">
        <v>52</v>
      </c>
      <c r="B7" s="3"/>
      <c r="C7" s="8">
        <v>117820</v>
      </c>
    </row>
    <row r="8" spans="1:4" ht="15">
      <c r="A8" s="7" t="s">
        <v>275</v>
      </c>
      <c r="B8" s="7" t="s">
        <v>256</v>
      </c>
      <c r="C8" s="8">
        <v>575470</v>
      </c>
      <c r="D8" s="9"/>
    </row>
    <row r="9" spans="1:4" ht="15">
      <c r="A9" s="7" t="s">
        <v>57</v>
      </c>
      <c r="B9" s="7" t="s">
        <v>257</v>
      </c>
      <c r="C9" s="8">
        <v>81107</v>
      </c>
      <c r="D9" s="9"/>
    </row>
    <row r="10" spans="1:4" ht="15">
      <c r="A10" s="7" t="s">
        <v>276</v>
      </c>
      <c r="B10" s="7" t="s">
        <v>258</v>
      </c>
      <c r="C10" s="8">
        <v>74695</v>
      </c>
      <c r="D10" s="9"/>
    </row>
    <row r="11" spans="1:4" ht="15">
      <c r="A11" s="7" t="s">
        <v>277</v>
      </c>
      <c r="B11" s="7" t="s">
        <v>259</v>
      </c>
      <c r="C11" s="8">
        <v>64310</v>
      </c>
      <c r="D11" s="9"/>
    </row>
    <row r="12" spans="1:4" ht="15">
      <c r="A12" s="7" t="s">
        <v>31</v>
      </c>
      <c r="B12" s="7" t="s">
        <v>260</v>
      </c>
      <c r="C12" s="8">
        <v>60939</v>
      </c>
      <c r="D12" s="9"/>
    </row>
    <row r="13" spans="1:4" ht="15">
      <c r="A13" s="7" t="s">
        <v>278</v>
      </c>
      <c r="B13" s="7" t="s">
        <v>261</v>
      </c>
      <c r="C13" s="8">
        <v>50750</v>
      </c>
      <c r="D13" s="9"/>
    </row>
    <row r="14" spans="1:4" ht="15">
      <c r="A14" s="7" t="s">
        <v>279</v>
      </c>
      <c r="B14" s="7" t="s">
        <v>262</v>
      </c>
      <c r="C14" s="8">
        <v>44600</v>
      </c>
      <c r="D14" s="9"/>
    </row>
    <row r="15" spans="1:4" ht="15">
      <c r="A15" s="7" t="s">
        <v>116</v>
      </c>
      <c r="B15" s="7" t="s">
        <v>263</v>
      </c>
      <c r="C15" s="8">
        <v>37595</v>
      </c>
      <c r="D15" s="9"/>
    </row>
    <row r="16" spans="1:4" ht="15">
      <c r="A16" s="7" t="s">
        <v>280</v>
      </c>
      <c r="B16" s="7" t="s">
        <v>264</v>
      </c>
      <c r="C16" s="8">
        <v>32450</v>
      </c>
      <c r="D16" s="9"/>
    </row>
    <row r="17" spans="1:4" ht="15">
      <c r="A17" s="7" t="s">
        <v>281</v>
      </c>
      <c r="B17" s="7" t="s">
        <v>265</v>
      </c>
      <c r="C17" s="8">
        <v>28586</v>
      </c>
      <c r="D17" s="9"/>
    </row>
    <row r="18" spans="1:4" ht="15">
      <c r="A18" s="7" t="s">
        <v>149</v>
      </c>
      <c r="B18" s="7" t="s">
        <v>266</v>
      </c>
      <c r="C18" s="8">
        <v>25184</v>
      </c>
      <c r="D18" s="9"/>
    </row>
    <row r="19" spans="1:4" ht="15">
      <c r="A19" s="7" t="s">
        <v>282</v>
      </c>
      <c r="B19" s="7" t="s">
        <v>267</v>
      </c>
      <c r="C19" s="8">
        <v>21665</v>
      </c>
      <c r="D19" s="9"/>
    </row>
    <row r="20" spans="1:4" ht="15">
      <c r="A20" s="7" t="s">
        <v>55</v>
      </c>
      <c r="B20" s="7" t="s">
        <v>268</v>
      </c>
      <c r="C20" s="8">
        <v>18838</v>
      </c>
      <c r="D20" s="9"/>
    </row>
    <row r="21" spans="1:4" ht="15">
      <c r="A21" s="7" t="s">
        <v>55</v>
      </c>
      <c r="B21" s="7" t="s">
        <v>269</v>
      </c>
      <c r="C21" s="8">
        <v>18838</v>
      </c>
      <c r="D21" s="9"/>
    </row>
    <row r="22" spans="1:4" ht="15">
      <c r="A22" s="7" t="s">
        <v>283</v>
      </c>
      <c r="B22" s="7" t="s">
        <v>270</v>
      </c>
      <c r="C22" s="8">
        <v>17866</v>
      </c>
      <c r="D22" s="9"/>
    </row>
    <row r="23" spans="1:4" ht="15">
      <c r="A23" s="7" t="s">
        <v>284</v>
      </c>
      <c r="B23" s="7" t="s">
        <v>271</v>
      </c>
      <c r="C23" s="8">
        <v>7767</v>
      </c>
      <c r="D23" s="9"/>
    </row>
    <row r="24" spans="1:4" ht="15">
      <c r="A24" s="7" t="s">
        <v>285</v>
      </c>
      <c r="B24" s="7" t="s">
        <v>272</v>
      </c>
      <c r="C24" s="8">
        <v>5500</v>
      </c>
      <c r="D24" s="9"/>
    </row>
    <row r="25" spans="1:4" ht="15">
      <c r="A25" s="7" t="s">
        <v>27</v>
      </c>
      <c r="B25" s="7" t="s">
        <v>273</v>
      </c>
      <c r="C25" s="8">
        <v>4660</v>
      </c>
      <c r="D25" s="9"/>
    </row>
    <row r="26" spans="1:4" ht="15">
      <c r="A26" s="7" t="s">
        <v>286</v>
      </c>
      <c r="B26" s="7" t="s">
        <v>274</v>
      </c>
      <c r="C26" s="14">
        <v>690</v>
      </c>
      <c r="D26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8.421875" style="0" customWidth="1"/>
    <col min="2" max="2" width="28.140625" style="0" customWidth="1"/>
    <col min="3" max="3" width="18.421875" style="0" customWidth="1"/>
    <col min="5" max="5" width="23.00390625" style="0" customWidth="1"/>
  </cols>
  <sheetData>
    <row r="1" spans="1:3" ht="15.75">
      <c r="A1" s="4" t="s">
        <v>62</v>
      </c>
      <c r="B1" s="5"/>
      <c r="C1" s="3"/>
    </row>
    <row r="2" spans="1:3" ht="15.75">
      <c r="A2" s="6"/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18" t="s">
        <v>11</v>
      </c>
      <c r="B5" s="18" t="s">
        <v>63</v>
      </c>
      <c r="C5" s="19">
        <v>260212</v>
      </c>
      <c r="D5" s="17"/>
    </row>
    <row r="6" spans="1:4" ht="15">
      <c r="A6" s="18" t="s">
        <v>35</v>
      </c>
      <c r="B6" s="18" t="s">
        <v>64</v>
      </c>
      <c r="C6" s="19">
        <v>185315</v>
      </c>
      <c r="D6" s="17"/>
    </row>
    <row r="7" spans="1:4" ht="15">
      <c r="A7" s="18" t="s">
        <v>21</v>
      </c>
      <c r="B7" s="18" t="s">
        <v>65</v>
      </c>
      <c r="C7" s="19">
        <v>91587</v>
      </c>
      <c r="D7" s="17"/>
    </row>
    <row r="8" spans="1:4" ht="15">
      <c r="A8" s="18" t="s">
        <v>78</v>
      </c>
      <c r="B8" s="18" t="s">
        <v>66</v>
      </c>
      <c r="C8" s="19">
        <v>37170</v>
      </c>
      <c r="D8" s="17"/>
    </row>
    <row r="9" spans="1:4" ht="15">
      <c r="A9" s="18" t="s">
        <v>16</v>
      </c>
      <c r="B9" s="18" t="s">
        <v>67</v>
      </c>
      <c r="C9" s="19">
        <v>28719</v>
      </c>
      <c r="D9" s="17"/>
    </row>
    <row r="10" spans="1:4" ht="15">
      <c r="A10" s="18" t="s">
        <v>16</v>
      </c>
      <c r="B10" s="18" t="s">
        <v>68</v>
      </c>
      <c r="C10" s="19">
        <v>24120</v>
      </c>
      <c r="D10" s="17"/>
    </row>
    <row r="11" spans="1:4" ht="15">
      <c r="A11" s="18" t="s">
        <v>12</v>
      </c>
      <c r="B11" s="18" t="s">
        <v>69</v>
      </c>
      <c r="C11" s="19">
        <v>21967</v>
      </c>
      <c r="D11" s="17"/>
    </row>
    <row r="12" spans="1:4" ht="15">
      <c r="A12" s="18" t="s">
        <v>79</v>
      </c>
      <c r="B12" s="18" t="s">
        <v>70</v>
      </c>
      <c r="C12" s="19">
        <v>15750</v>
      </c>
      <c r="D12" s="17"/>
    </row>
    <row r="13" spans="1:4" ht="15">
      <c r="A13" s="18" t="s">
        <v>47</v>
      </c>
      <c r="B13" s="18" t="s">
        <v>71</v>
      </c>
      <c r="C13" s="19">
        <v>10600</v>
      </c>
      <c r="D13" s="17"/>
    </row>
    <row r="14" spans="1:4" ht="15">
      <c r="A14" s="18" t="s">
        <v>26</v>
      </c>
      <c r="B14" s="18" t="s">
        <v>72</v>
      </c>
      <c r="C14" s="19">
        <v>6366</v>
      </c>
      <c r="D14" s="17"/>
    </row>
    <row r="15" spans="1:4" ht="15">
      <c r="A15" s="18" t="s">
        <v>80</v>
      </c>
      <c r="B15" s="18" t="s">
        <v>73</v>
      </c>
      <c r="C15" s="19">
        <v>5694</v>
      </c>
      <c r="D15" s="17"/>
    </row>
    <row r="16" spans="1:3" ht="15.75">
      <c r="A16" s="18" t="s">
        <v>83</v>
      </c>
      <c r="B16" s="15" t="s">
        <v>84</v>
      </c>
      <c r="C16" s="20">
        <v>304012</v>
      </c>
    </row>
    <row r="17" spans="1:3" ht="15.75">
      <c r="A17" s="7" t="s">
        <v>74</v>
      </c>
      <c r="B17" s="3"/>
      <c r="C17" s="8">
        <v>2360</v>
      </c>
    </row>
    <row r="18" spans="1:3" ht="15.75">
      <c r="A18" s="7" t="s">
        <v>34</v>
      </c>
      <c r="B18" s="3"/>
      <c r="C18" s="8">
        <v>4729</v>
      </c>
    </row>
    <row r="19" spans="1:3" ht="15.75">
      <c r="A19" s="7" t="s">
        <v>36</v>
      </c>
      <c r="B19" s="3"/>
      <c r="C19" s="8">
        <v>11943</v>
      </c>
    </row>
    <row r="20" spans="1:3" ht="15.75">
      <c r="A20" s="7" t="s">
        <v>15</v>
      </c>
      <c r="B20" s="3"/>
      <c r="C20" s="8">
        <v>15448</v>
      </c>
    </row>
    <row r="21" spans="1:3" ht="15.75">
      <c r="A21" s="7" t="s">
        <v>52</v>
      </c>
      <c r="B21" s="3"/>
      <c r="C21" s="8">
        <v>110675</v>
      </c>
    </row>
    <row r="22" spans="1:4" ht="15">
      <c r="A22" s="7" t="s">
        <v>81</v>
      </c>
      <c r="B22" s="7" t="s">
        <v>75</v>
      </c>
      <c r="C22" s="8">
        <v>292100</v>
      </c>
      <c r="D22" s="9"/>
    </row>
    <row r="23" spans="1:4" ht="15">
      <c r="A23" s="7" t="s">
        <v>82</v>
      </c>
      <c r="B23" s="7" t="s">
        <v>76</v>
      </c>
      <c r="C23" s="8">
        <v>62540</v>
      </c>
      <c r="D23" s="9"/>
    </row>
    <row r="24" spans="1:4" ht="15">
      <c r="A24" s="7" t="s">
        <v>43</v>
      </c>
      <c r="B24" s="7" t="s">
        <v>77</v>
      </c>
      <c r="C24" s="8">
        <v>3325</v>
      </c>
      <c r="D24" s="9"/>
    </row>
    <row r="25" spans="1:3" ht="15.75">
      <c r="A25" s="3"/>
      <c r="B25" s="3"/>
      <c r="C25" s="3"/>
    </row>
    <row r="26" spans="1:3" ht="15.75">
      <c r="A26" s="3"/>
      <c r="B26" s="3"/>
      <c r="C26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8.421875" style="0" customWidth="1"/>
    <col min="2" max="2" width="28.00390625" style="0" customWidth="1"/>
    <col min="3" max="3" width="18.421875" style="0" customWidth="1"/>
    <col min="5" max="5" width="20.57421875" style="0" customWidth="1"/>
  </cols>
  <sheetData>
    <row r="1" spans="1:3" ht="15.75">
      <c r="A1" s="4" t="s">
        <v>288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7" t="s">
        <v>302</v>
      </c>
      <c r="B5" s="7" t="s">
        <v>289</v>
      </c>
      <c r="C5" s="8">
        <v>502080</v>
      </c>
      <c r="D5" s="9"/>
    </row>
    <row r="6" spans="1:4" ht="15">
      <c r="A6" s="7" t="s">
        <v>303</v>
      </c>
      <c r="B6" s="7" t="s">
        <v>290</v>
      </c>
      <c r="C6" s="8">
        <v>375956</v>
      </c>
      <c r="D6" s="9"/>
    </row>
    <row r="7" spans="1:4" ht="15">
      <c r="A7" s="7" t="s">
        <v>304</v>
      </c>
      <c r="B7" s="7" t="s">
        <v>291</v>
      </c>
      <c r="C7" s="8">
        <v>232755</v>
      </c>
      <c r="D7" s="9"/>
    </row>
    <row r="8" spans="1:4" ht="15">
      <c r="A8" s="7" t="s">
        <v>302</v>
      </c>
      <c r="B8" s="7" t="s">
        <v>292</v>
      </c>
      <c r="C8" s="8">
        <v>96170</v>
      </c>
      <c r="D8" s="9"/>
    </row>
    <row r="9" spans="1:4" ht="15">
      <c r="A9" s="7" t="s">
        <v>6</v>
      </c>
      <c r="B9" s="7" t="s">
        <v>293</v>
      </c>
      <c r="C9" s="8">
        <v>72281</v>
      </c>
      <c r="D9" s="9"/>
    </row>
    <row r="10" spans="1:4" ht="15">
      <c r="A10" s="7" t="s">
        <v>8</v>
      </c>
      <c r="B10" s="7" t="s">
        <v>294</v>
      </c>
      <c r="C10" s="8">
        <v>66374</v>
      </c>
      <c r="D10" s="9"/>
    </row>
    <row r="11" spans="1:4" ht="15">
      <c r="A11" s="7" t="s">
        <v>305</v>
      </c>
      <c r="B11" s="7" t="s">
        <v>295</v>
      </c>
      <c r="C11" s="8">
        <v>37170</v>
      </c>
      <c r="D11" s="9"/>
    </row>
    <row r="12" spans="1:4" ht="15">
      <c r="A12" s="7" t="s">
        <v>31</v>
      </c>
      <c r="B12" s="7" t="s">
        <v>296</v>
      </c>
      <c r="C12" s="8">
        <v>28625</v>
      </c>
      <c r="D12" s="9"/>
    </row>
    <row r="13" spans="1:4" ht="15">
      <c r="A13" s="7" t="s">
        <v>306</v>
      </c>
      <c r="B13" s="7" t="s">
        <v>297</v>
      </c>
      <c r="C13" s="8">
        <v>20416</v>
      </c>
      <c r="D13" s="9"/>
    </row>
    <row r="14" spans="1:4" ht="15">
      <c r="A14" s="7" t="s">
        <v>307</v>
      </c>
      <c r="B14" s="7" t="s">
        <v>298</v>
      </c>
      <c r="C14" s="8">
        <v>12956</v>
      </c>
      <c r="D14" s="9"/>
    </row>
    <row r="15" spans="1:3" ht="15.75">
      <c r="A15" s="7" t="s">
        <v>15</v>
      </c>
      <c r="B15" s="3"/>
      <c r="C15" s="8">
        <v>4700</v>
      </c>
    </row>
    <row r="16" spans="1:3" ht="15.75">
      <c r="A16" s="7" t="s">
        <v>308</v>
      </c>
      <c r="B16" s="3"/>
      <c r="C16" s="8">
        <v>12095</v>
      </c>
    </row>
    <row r="17" spans="1:3" ht="15.75">
      <c r="A17" s="7" t="s">
        <v>34</v>
      </c>
      <c r="B17" s="3"/>
      <c r="C17" s="8">
        <v>31196</v>
      </c>
    </row>
    <row r="18" spans="1:3" ht="15.75">
      <c r="A18" s="7" t="s">
        <v>287</v>
      </c>
      <c r="B18" s="3"/>
      <c r="C18" s="8">
        <v>53840</v>
      </c>
    </row>
    <row r="19" spans="1:4" ht="15">
      <c r="A19" s="7" t="s">
        <v>8</v>
      </c>
      <c r="B19" s="7" t="s">
        <v>299</v>
      </c>
      <c r="C19" s="8">
        <v>63636</v>
      </c>
      <c r="D19" s="9"/>
    </row>
    <row r="20" spans="1:4" ht="15">
      <c r="A20" s="7" t="s">
        <v>309</v>
      </c>
      <c r="B20" s="7" t="s">
        <v>300</v>
      </c>
      <c r="C20" s="8">
        <v>56048</v>
      </c>
      <c r="D20" s="9"/>
    </row>
    <row r="21" spans="1:4" ht="15">
      <c r="A21" s="7" t="s">
        <v>39</v>
      </c>
      <c r="B21" s="7" t="s">
        <v>301</v>
      </c>
      <c r="C21" s="8">
        <v>4753</v>
      </c>
      <c r="D21" s="9"/>
    </row>
    <row r="22" spans="1:3" ht="15.75">
      <c r="A22" s="7" t="s">
        <v>52</v>
      </c>
      <c r="B22" s="3"/>
      <c r="C22" s="8">
        <v>58250</v>
      </c>
    </row>
    <row r="23" spans="1:3" ht="15.75">
      <c r="A23" s="7" t="s">
        <v>15</v>
      </c>
      <c r="B23" s="3"/>
      <c r="C23" s="8">
        <v>4207</v>
      </c>
    </row>
    <row r="24" spans="1:3" ht="15.75">
      <c r="A24" s="7" t="s">
        <v>209</v>
      </c>
      <c r="B24" s="3"/>
      <c r="C24" s="8">
        <v>15104</v>
      </c>
    </row>
    <row r="25" spans="1:3" ht="15.75">
      <c r="A25" s="3"/>
      <c r="B25" s="3"/>
      <c r="C25" s="3"/>
    </row>
    <row r="26" spans="1:3" ht="15.75">
      <c r="A26" s="3"/>
      <c r="B26" s="3"/>
      <c r="C26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7.8515625" style="0" customWidth="1"/>
    <col min="2" max="2" width="29.8515625" style="0" customWidth="1"/>
    <col min="3" max="3" width="18.140625" style="0" customWidth="1"/>
    <col min="5" max="5" width="20.140625" style="0" customWidth="1"/>
  </cols>
  <sheetData>
    <row r="1" spans="1:3" ht="15.75">
      <c r="A1" s="4" t="s">
        <v>310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3" ht="15.75">
      <c r="A5" s="7" t="s">
        <v>20</v>
      </c>
      <c r="B5" s="3"/>
      <c r="C5" s="8">
        <v>368041</v>
      </c>
    </row>
    <row r="6" spans="1:3" ht="15.75">
      <c r="A6" s="7" t="s">
        <v>42</v>
      </c>
      <c r="B6" s="3"/>
      <c r="C6" s="8">
        <v>41800</v>
      </c>
    </row>
    <row r="7" spans="1:3" ht="15.75">
      <c r="A7" s="7" t="s">
        <v>20</v>
      </c>
      <c r="B7" s="3"/>
      <c r="C7" s="8">
        <v>118222</v>
      </c>
    </row>
    <row r="8" spans="1:3" ht="15.75">
      <c r="A8" s="7" t="s">
        <v>324</v>
      </c>
      <c r="B8" s="3"/>
      <c r="C8" s="8">
        <v>259635</v>
      </c>
    </row>
    <row r="9" spans="1:4" ht="15">
      <c r="A9" s="7" t="s">
        <v>5</v>
      </c>
      <c r="B9" s="7" t="s">
        <v>311</v>
      </c>
      <c r="C9" s="8">
        <v>547272</v>
      </c>
      <c r="D9" s="9"/>
    </row>
    <row r="10" spans="1:4" ht="15">
      <c r="A10" s="7" t="s">
        <v>302</v>
      </c>
      <c r="B10" s="7" t="s">
        <v>312</v>
      </c>
      <c r="C10" s="8">
        <v>531218</v>
      </c>
      <c r="D10" s="9"/>
    </row>
    <row r="11" spans="1:4" ht="15">
      <c r="A11" s="7" t="s">
        <v>30</v>
      </c>
      <c r="B11" s="7" t="s">
        <v>313</v>
      </c>
      <c r="C11" s="8">
        <v>397009</v>
      </c>
      <c r="D11" s="9"/>
    </row>
    <row r="12" spans="1:4" ht="15">
      <c r="A12" s="7" t="s">
        <v>172</v>
      </c>
      <c r="B12" s="7" t="s">
        <v>314</v>
      </c>
      <c r="C12" s="8">
        <v>120932</v>
      </c>
      <c r="D12" s="9"/>
    </row>
    <row r="13" spans="1:4" ht="15">
      <c r="A13" s="7" t="s">
        <v>37</v>
      </c>
      <c r="B13" s="7" t="s">
        <v>315</v>
      </c>
      <c r="C13" s="8">
        <v>115980</v>
      </c>
      <c r="D13" s="9"/>
    </row>
    <row r="14" spans="1:4" ht="15">
      <c r="A14" s="7" t="s">
        <v>7</v>
      </c>
      <c r="B14" s="7" t="s">
        <v>316</v>
      </c>
      <c r="C14" s="8">
        <v>58462</v>
      </c>
      <c r="D14" s="9"/>
    </row>
    <row r="15" spans="1:4" ht="15">
      <c r="A15" s="7" t="s">
        <v>276</v>
      </c>
      <c r="B15" s="7" t="s">
        <v>317</v>
      </c>
      <c r="C15" s="8">
        <v>20057</v>
      </c>
      <c r="D15" s="9"/>
    </row>
    <row r="16" spans="1:3" ht="15.75">
      <c r="A16" s="10" t="s">
        <v>3</v>
      </c>
      <c r="B16" s="10"/>
      <c r="C16" s="13">
        <f>1595035.2-47.2</f>
        <v>1594988</v>
      </c>
    </row>
    <row r="17" spans="1:3" ht="21" customHeight="1">
      <c r="A17" s="10" t="s">
        <v>322</v>
      </c>
      <c r="B17" s="10" t="s">
        <v>318</v>
      </c>
      <c r="C17" s="11" t="s">
        <v>320</v>
      </c>
    </row>
    <row r="18" spans="1:3" ht="15.75">
      <c r="A18" s="10" t="s">
        <v>323</v>
      </c>
      <c r="B18" s="10" t="s">
        <v>319</v>
      </c>
      <c r="C18" s="11" t="s">
        <v>321</v>
      </c>
    </row>
    <row r="19" spans="1:3" ht="15.75">
      <c r="A19" s="3"/>
      <c r="B19" s="3"/>
      <c r="C19" s="3"/>
    </row>
    <row r="20" spans="1:3" ht="15.75">
      <c r="A20" s="3"/>
      <c r="B20" s="3"/>
      <c r="C20" s="3"/>
    </row>
    <row r="21" spans="1:3" ht="15.75">
      <c r="A21" s="3"/>
      <c r="B21" s="3"/>
      <c r="C21" s="3"/>
    </row>
    <row r="22" spans="1:3" ht="15.75">
      <c r="A22" s="3"/>
      <c r="B22" s="3"/>
      <c r="C22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8.57421875" style="0" customWidth="1"/>
    <col min="2" max="2" width="30.28125" style="0" customWidth="1"/>
    <col min="3" max="3" width="18.28125" style="0" customWidth="1"/>
    <col min="5" max="5" width="22.421875" style="0" customWidth="1"/>
    <col min="6" max="6" width="6.140625" style="0" customWidth="1"/>
  </cols>
  <sheetData>
    <row r="1" spans="1:3" ht="15.75">
      <c r="A1" s="4" t="s">
        <v>325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7" t="s">
        <v>333</v>
      </c>
      <c r="B5" s="7" t="s">
        <v>326</v>
      </c>
      <c r="C5" s="8">
        <v>1368759</v>
      </c>
      <c r="D5" s="9"/>
    </row>
    <row r="6" spans="1:4" ht="15">
      <c r="A6" s="7" t="s">
        <v>334</v>
      </c>
      <c r="B6" s="7" t="s">
        <v>327</v>
      </c>
      <c r="C6" s="8">
        <v>565988</v>
      </c>
      <c r="D6" s="9"/>
    </row>
    <row r="7" spans="1:4" ht="15">
      <c r="A7" s="7" t="s">
        <v>7</v>
      </c>
      <c r="B7" s="7" t="s">
        <v>328</v>
      </c>
      <c r="C7" s="8">
        <v>546904</v>
      </c>
      <c r="D7" s="9"/>
    </row>
    <row r="8" spans="1:4" ht="15">
      <c r="A8" s="7" t="s">
        <v>155</v>
      </c>
      <c r="B8" s="7" t="s">
        <v>329</v>
      </c>
      <c r="C8" s="8">
        <v>135620</v>
      </c>
      <c r="D8" s="9"/>
    </row>
    <row r="9" spans="1:4" ht="15">
      <c r="A9" s="7" t="s">
        <v>335</v>
      </c>
      <c r="B9" s="7" t="s">
        <v>330</v>
      </c>
      <c r="C9" s="8">
        <v>100050</v>
      </c>
      <c r="D9" s="9"/>
    </row>
    <row r="10" spans="1:4" ht="15">
      <c r="A10" s="7" t="s">
        <v>336</v>
      </c>
      <c r="B10" s="7" t="s">
        <v>331</v>
      </c>
      <c r="C10" s="8">
        <v>53425</v>
      </c>
      <c r="D10" s="9"/>
    </row>
    <row r="11" spans="1:3" ht="15.75">
      <c r="A11" s="7" t="s">
        <v>22</v>
      </c>
      <c r="B11" s="3"/>
      <c r="C11" s="8">
        <v>4077</v>
      </c>
    </row>
    <row r="12" spans="1:3" ht="15.75">
      <c r="A12" s="7" t="s">
        <v>4</v>
      </c>
      <c r="B12" s="3"/>
      <c r="C12" s="8">
        <v>11500</v>
      </c>
    </row>
    <row r="13" spans="1:3" ht="15.75">
      <c r="A13" s="7" t="s">
        <v>20</v>
      </c>
      <c r="B13" s="3"/>
      <c r="C13" s="8">
        <v>61115</v>
      </c>
    </row>
    <row r="14" spans="1:3" ht="15.75">
      <c r="A14" s="7" t="s">
        <v>3</v>
      </c>
      <c r="B14" s="3"/>
      <c r="C14" s="8">
        <f>1788427.2-47.2</f>
        <v>1788380</v>
      </c>
    </row>
    <row r="15" spans="1:3" ht="15.75">
      <c r="A15" s="7" t="s">
        <v>337</v>
      </c>
      <c r="B15" s="3"/>
      <c r="C15" s="8">
        <v>346922</v>
      </c>
    </row>
    <row r="16" spans="1:3" ht="15.75">
      <c r="A16" s="7" t="s">
        <v>18</v>
      </c>
      <c r="B16" s="3"/>
      <c r="C16" s="8">
        <v>1500000</v>
      </c>
    </row>
    <row r="17" spans="1:3" ht="18.75" customHeight="1">
      <c r="A17" s="10" t="s">
        <v>5</v>
      </c>
      <c r="B17" s="10" t="s">
        <v>332</v>
      </c>
      <c r="C17" s="11" t="s">
        <v>215</v>
      </c>
    </row>
    <row r="18" spans="1:3" ht="15.75">
      <c r="A18" s="3"/>
      <c r="B18" s="3"/>
      <c r="C18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:C4"/>
    </sheetView>
  </sheetViews>
  <sheetFormatPr defaultColWidth="9.140625" defaultRowHeight="15"/>
  <cols>
    <col min="1" max="1" width="47.8515625" style="0" customWidth="1"/>
    <col min="2" max="2" width="28.140625" style="0" customWidth="1"/>
    <col min="3" max="3" width="18.00390625" style="0" customWidth="1"/>
    <col min="5" max="5" width="18.28125" style="0" customWidth="1"/>
  </cols>
  <sheetData>
    <row r="1" spans="1:3" ht="15.75">
      <c r="A1" s="4" t="s">
        <v>338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7" t="s">
        <v>335</v>
      </c>
      <c r="B5" s="7" t="s">
        <v>339</v>
      </c>
      <c r="C5" s="8">
        <v>459811</v>
      </c>
      <c r="D5" s="9"/>
    </row>
    <row r="6" spans="1:4" ht="15">
      <c r="A6" s="7" t="s">
        <v>344</v>
      </c>
      <c r="B6" s="7" t="s">
        <v>340</v>
      </c>
      <c r="C6" s="8">
        <v>60180</v>
      </c>
      <c r="D6" s="9"/>
    </row>
    <row r="7" spans="1:4" ht="15">
      <c r="A7" s="7" t="s">
        <v>345</v>
      </c>
      <c r="B7" s="7" t="s">
        <v>341</v>
      </c>
      <c r="C7" s="8">
        <v>54876</v>
      </c>
      <c r="D7" s="9"/>
    </row>
    <row r="8" spans="1:4" ht="15">
      <c r="A8" s="7" t="s">
        <v>187</v>
      </c>
      <c r="B8" s="7" t="s">
        <v>342</v>
      </c>
      <c r="C8" s="8">
        <v>4532</v>
      </c>
      <c r="D8" s="9"/>
    </row>
    <row r="9" spans="1:3" ht="15.75">
      <c r="A9" s="7" t="s">
        <v>343</v>
      </c>
      <c r="B9" s="3"/>
      <c r="C9" s="8">
        <v>40688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8.28125" style="0" customWidth="1"/>
    <col min="2" max="2" width="30.8515625" style="0" customWidth="1"/>
    <col min="3" max="3" width="18.140625" style="0" customWidth="1"/>
    <col min="5" max="5" width="21.57421875" style="0" customWidth="1"/>
  </cols>
  <sheetData>
    <row r="1" spans="1:3" ht="15.75">
      <c r="A1" s="4" t="s">
        <v>346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7" t="s">
        <v>354</v>
      </c>
      <c r="B5" s="7" t="s">
        <v>347</v>
      </c>
      <c r="C5" s="8">
        <v>843937</v>
      </c>
      <c r="D5" s="9"/>
    </row>
    <row r="6" spans="1:4" ht="15">
      <c r="A6" s="7" t="s">
        <v>355</v>
      </c>
      <c r="B6" s="7" t="s">
        <v>348</v>
      </c>
      <c r="C6" s="8">
        <v>496250</v>
      </c>
      <c r="D6" s="9"/>
    </row>
    <row r="7" spans="1:4" ht="15">
      <c r="A7" s="7" t="s">
        <v>356</v>
      </c>
      <c r="B7" s="7" t="s">
        <v>349</v>
      </c>
      <c r="C7" s="8">
        <v>492500</v>
      </c>
      <c r="D7" s="9"/>
    </row>
    <row r="8" spans="1:4" ht="15">
      <c r="A8" s="7" t="s">
        <v>43</v>
      </c>
      <c r="B8" s="7" t="s">
        <v>350</v>
      </c>
      <c r="C8" s="8">
        <v>12109</v>
      </c>
      <c r="D8" s="9"/>
    </row>
    <row r="9" spans="1:3" ht="15.75">
      <c r="A9" s="10" t="s">
        <v>351</v>
      </c>
      <c r="B9" s="10" t="s">
        <v>352</v>
      </c>
      <c r="C9" s="11" t="s">
        <v>353</v>
      </c>
    </row>
    <row r="10" spans="1:3" ht="15.75">
      <c r="A10" s="10"/>
      <c r="B10" s="10"/>
      <c r="C10" s="11"/>
    </row>
    <row r="11" spans="1:3" ht="15.75">
      <c r="A11" s="10"/>
      <c r="B11" s="10"/>
      <c r="C11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:C4"/>
    </sheetView>
  </sheetViews>
  <sheetFormatPr defaultColWidth="9.140625" defaultRowHeight="15"/>
  <cols>
    <col min="1" max="1" width="48.00390625" style="0" customWidth="1"/>
    <col min="2" max="2" width="27.7109375" style="0" customWidth="1"/>
    <col min="3" max="3" width="17.7109375" style="0" customWidth="1"/>
  </cols>
  <sheetData>
    <row r="1" spans="1:3" ht="15.75">
      <c r="A1" s="4" t="s">
        <v>357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3" ht="15">
      <c r="A5" s="7" t="s">
        <v>40</v>
      </c>
      <c r="C5" s="8">
        <v>4248</v>
      </c>
    </row>
    <row r="6" spans="1:3" ht="15.75">
      <c r="A6" s="10" t="s">
        <v>358</v>
      </c>
      <c r="B6" s="10" t="s">
        <v>9</v>
      </c>
      <c r="C6" s="11" t="s">
        <v>364</v>
      </c>
    </row>
    <row r="7" spans="1:3" ht="15.75">
      <c r="A7" s="10" t="s">
        <v>359</v>
      </c>
      <c r="B7" s="10" t="s">
        <v>9</v>
      </c>
      <c r="C7" s="11" t="s">
        <v>365</v>
      </c>
    </row>
    <row r="8" spans="1:3" ht="15.75">
      <c r="A8" s="10" t="s">
        <v>370</v>
      </c>
      <c r="B8" s="10" t="s">
        <v>362</v>
      </c>
      <c r="C8" s="11" t="s">
        <v>366</v>
      </c>
    </row>
    <row r="9" spans="1:3" ht="15.75">
      <c r="A9" s="10" t="s">
        <v>360</v>
      </c>
      <c r="B9" s="10" t="s">
        <v>9</v>
      </c>
      <c r="C9" s="11" t="s">
        <v>367</v>
      </c>
    </row>
    <row r="10" spans="1:3" ht="15.75">
      <c r="A10" s="10" t="s">
        <v>361</v>
      </c>
      <c r="B10" s="10" t="s">
        <v>9</v>
      </c>
      <c r="C10" s="11" t="s">
        <v>368</v>
      </c>
    </row>
    <row r="11" spans="1:3" ht="15.75">
      <c r="A11" s="10" t="s">
        <v>371</v>
      </c>
      <c r="B11" s="10" t="s">
        <v>363</v>
      </c>
      <c r="C11" s="11" t="s">
        <v>369</v>
      </c>
    </row>
    <row r="12" spans="1:3" ht="15.75">
      <c r="A12" s="3"/>
      <c r="B12" s="3"/>
      <c r="C12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8.28125" style="0" customWidth="1"/>
    <col min="2" max="2" width="28.28125" style="0" customWidth="1"/>
    <col min="3" max="3" width="18.140625" style="0" customWidth="1"/>
    <col min="5" max="5" width="21.140625" style="0" customWidth="1"/>
  </cols>
  <sheetData>
    <row r="1" spans="1:3" ht="15.75">
      <c r="A1" s="4" t="s">
        <v>372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7" t="s">
        <v>383</v>
      </c>
      <c r="B5" s="7" t="s">
        <v>373</v>
      </c>
      <c r="C5" s="8">
        <v>418000</v>
      </c>
      <c r="D5" s="9"/>
    </row>
    <row r="6" spans="1:4" ht="15">
      <c r="A6" s="7" t="s">
        <v>384</v>
      </c>
      <c r="B6" s="7" t="s">
        <v>374</v>
      </c>
      <c r="C6" s="8">
        <v>333535</v>
      </c>
      <c r="D6" s="9"/>
    </row>
    <row r="7" spans="1:4" ht="15">
      <c r="A7" s="7" t="s">
        <v>371</v>
      </c>
      <c r="B7" s="7" t="s">
        <v>375</v>
      </c>
      <c r="C7" s="8">
        <v>316334</v>
      </c>
      <c r="D7" s="9"/>
    </row>
    <row r="8" spans="1:4" ht="15">
      <c r="A8" s="7" t="s">
        <v>388</v>
      </c>
      <c r="B8" s="7" t="s">
        <v>376</v>
      </c>
      <c r="C8" s="8">
        <v>301761</v>
      </c>
      <c r="D8" s="9"/>
    </row>
    <row r="9" spans="1:4" ht="15">
      <c r="A9" s="7" t="s">
        <v>309</v>
      </c>
      <c r="B9" s="7" t="s">
        <v>377</v>
      </c>
      <c r="C9" s="8">
        <v>107230</v>
      </c>
      <c r="D9" s="9"/>
    </row>
    <row r="10" spans="1:4" ht="15">
      <c r="A10" s="7" t="s">
        <v>371</v>
      </c>
      <c r="B10" s="7" t="s">
        <v>378</v>
      </c>
      <c r="C10" s="8">
        <v>69384</v>
      </c>
      <c r="D10" s="9"/>
    </row>
    <row r="11" spans="1:4" ht="15">
      <c r="A11" s="7" t="s">
        <v>385</v>
      </c>
      <c r="B11" s="7" t="s">
        <v>379</v>
      </c>
      <c r="C11" s="8">
        <v>46563</v>
      </c>
      <c r="D11" s="9"/>
    </row>
    <row r="12" spans="1:4" ht="15">
      <c r="A12" s="7" t="s">
        <v>59</v>
      </c>
      <c r="B12" s="7" t="s">
        <v>380</v>
      </c>
      <c r="C12" s="8">
        <v>31276</v>
      </c>
      <c r="D12" s="9"/>
    </row>
    <row r="13" spans="1:4" ht="15">
      <c r="A13" s="7" t="s">
        <v>276</v>
      </c>
      <c r="B13" s="7" t="s">
        <v>381</v>
      </c>
      <c r="C13" s="8">
        <v>25794</v>
      </c>
      <c r="D13" s="9"/>
    </row>
    <row r="14" spans="1:4" ht="27" customHeight="1">
      <c r="A14" s="7" t="s">
        <v>386</v>
      </c>
      <c r="B14" s="7" t="s">
        <v>382</v>
      </c>
      <c r="C14" s="8">
        <v>3494</v>
      </c>
      <c r="D14" s="9"/>
    </row>
    <row r="15" spans="1:3" ht="15">
      <c r="A15" s="7" t="s">
        <v>191</v>
      </c>
      <c r="C15" s="8">
        <v>29184</v>
      </c>
    </row>
    <row r="16" spans="1:3" ht="15">
      <c r="A16" s="7" t="s">
        <v>45</v>
      </c>
      <c r="C16" s="8">
        <v>168482</v>
      </c>
    </row>
    <row r="17" spans="1:3" ht="15">
      <c r="A17" s="7" t="s">
        <v>45</v>
      </c>
      <c r="C17" s="8">
        <v>349434</v>
      </c>
    </row>
    <row r="18" spans="1:3" ht="15">
      <c r="A18" s="7" t="s">
        <v>45</v>
      </c>
      <c r="C18" s="8">
        <v>388962</v>
      </c>
    </row>
    <row r="19" spans="1:3" ht="15">
      <c r="A19" s="7" t="s">
        <v>387</v>
      </c>
      <c r="C19" s="8">
        <v>3009177</v>
      </c>
    </row>
    <row r="20" spans="1:3" ht="15.75">
      <c r="A20" s="3"/>
      <c r="B20" s="3"/>
      <c r="C20" s="3"/>
    </row>
    <row r="21" spans="1:3" ht="15.75">
      <c r="A21" s="3"/>
      <c r="B21" s="3"/>
      <c r="C21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:C4"/>
    </sheetView>
  </sheetViews>
  <sheetFormatPr defaultColWidth="9.140625" defaultRowHeight="15"/>
  <cols>
    <col min="1" max="1" width="48.140625" style="0" customWidth="1"/>
    <col min="2" max="2" width="28.57421875" style="0" customWidth="1"/>
    <col min="3" max="3" width="18.57421875" style="0" customWidth="1"/>
    <col min="5" max="5" width="17.8515625" style="0" customWidth="1"/>
  </cols>
  <sheetData>
    <row r="1" spans="1:3" ht="15.75">
      <c r="A1" s="4" t="s">
        <v>389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7" t="s">
        <v>405</v>
      </c>
      <c r="B5" s="7" t="s">
        <v>390</v>
      </c>
      <c r="C5" s="12">
        <v>358960</v>
      </c>
      <c r="D5" s="9"/>
    </row>
    <row r="6" spans="1:4" ht="15">
      <c r="A6" s="7" t="s">
        <v>406</v>
      </c>
      <c r="B6" s="7" t="s">
        <v>391</v>
      </c>
      <c r="C6" s="12">
        <v>352483</v>
      </c>
      <c r="D6" s="9"/>
    </row>
    <row r="7" spans="1:4" ht="15">
      <c r="A7" s="7" t="s">
        <v>201</v>
      </c>
      <c r="B7" s="7" t="s">
        <v>392</v>
      </c>
      <c r="C7" s="12">
        <v>311459</v>
      </c>
      <c r="D7" s="9"/>
    </row>
    <row r="8" spans="1:4" ht="15">
      <c r="A8" s="7" t="s">
        <v>30</v>
      </c>
      <c r="B8" s="7" t="s">
        <v>393</v>
      </c>
      <c r="C8" s="12">
        <v>289792</v>
      </c>
      <c r="D8" s="9"/>
    </row>
    <row r="9" spans="1:4" ht="15">
      <c r="A9" s="7" t="s">
        <v>201</v>
      </c>
      <c r="B9" s="7" t="s">
        <v>394</v>
      </c>
      <c r="C9" s="12">
        <v>289203</v>
      </c>
      <c r="D9" s="9"/>
    </row>
    <row r="10" spans="1:4" ht="15">
      <c r="A10" s="7" t="s">
        <v>407</v>
      </c>
      <c r="B10" s="7" t="s">
        <v>395</v>
      </c>
      <c r="C10" s="12">
        <v>263420</v>
      </c>
      <c r="D10" s="9"/>
    </row>
    <row r="11" spans="1:4" ht="15">
      <c r="A11" s="7" t="s">
        <v>21</v>
      </c>
      <c r="B11" s="7" t="s">
        <v>396</v>
      </c>
      <c r="C11" s="12">
        <v>26562</v>
      </c>
      <c r="D11" s="9"/>
    </row>
    <row r="12" spans="1:4" ht="15">
      <c r="A12" s="7" t="s">
        <v>12</v>
      </c>
      <c r="B12" s="7" t="s">
        <v>397</v>
      </c>
      <c r="C12" s="12">
        <v>19588</v>
      </c>
      <c r="D12" s="9"/>
    </row>
    <row r="13" spans="1:4" ht="15">
      <c r="A13" s="7" t="s">
        <v>408</v>
      </c>
      <c r="B13" s="7" t="s">
        <v>398</v>
      </c>
      <c r="C13" s="12">
        <v>17239</v>
      </c>
      <c r="D13" s="9"/>
    </row>
    <row r="14" spans="1:4" ht="15">
      <c r="A14" s="7" t="s">
        <v>409</v>
      </c>
      <c r="B14" s="7" t="s">
        <v>399</v>
      </c>
      <c r="C14" s="12">
        <v>16400</v>
      </c>
      <c r="D14" s="9"/>
    </row>
    <row r="15" spans="1:4" ht="15">
      <c r="A15" s="7" t="s">
        <v>26</v>
      </c>
      <c r="B15" s="7" t="s">
        <v>400</v>
      </c>
      <c r="C15" s="12">
        <v>9793</v>
      </c>
      <c r="D15" s="9"/>
    </row>
    <row r="16" spans="1:4" ht="15">
      <c r="A16" s="7" t="s">
        <v>354</v>
      </c>
      <c r="B16" s="7" t="s">
        <v>401</v>
      </c>
      <c r="C16" s="12">
        <v>577029</v>
      </c>
      <c r="D16" s="9"/>
    </row>
    <row r="17" spans="1:4" ht="15">
      <c r="A17" s="7" t="s">
        <v>410</v>
      </c>
      <c r="B17" s="7" t="s">
        <v>402</v>
      </c>
      <c r="C17" s="12">
        <v>552000</v>
      </c>
      <c r="D17" s="9"/>
    </row>
    <row r="18" spans="1:4" ht="15">
      <c r="A18" s="7" t="s">
        <v>411</v>
      </c>
      <c r="B18" s="7" t="s">
        <v>403</v>
      </c>
      <c r="C18" s="12">
        <v>492500</v>
      </c>
      <c r="D18" s="9"/>
    </row>
    <row r="19" spans="1:3" ht="15.75">
      <c r="A19" s="10" t="s">
        <v>172</v>
      </c>
      <c r="B19" s="10" t="s">
        <v>404</v>
      </c>
      <c r="C19" s="11" t="s">
        <v>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8.00390625" style="0" customWidth="1"/>
    <col min="2" max="2" width="28.28125" style="0" customWidth="1"/>
    <col min="3" max="3" width="18.28125" style="0" customWidth="1"/>
    <col min="5" max="5" width="20.140625" style="0" customWidth="1"/>
  </cols>
  <sheetData>
    <row r="1" spans="1:3" ht="15.75">
      <c r="A1" s="4" t="s">
        <v>412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7" t="s">
        <v>275</v>
      </c>
      <c r="B5" s="7" t="s">
        <v>413</v>
      </c>
      <c r="C5" s="8">
        <v>716880</v>
      </c>
      <c r="D5" s="9"/>
    </row>
    <row r="6" spans="1:4" ht="15">
      <c r="A6" s="7" t="s">
        <v>275</v>
      </c>
      <c r="B6" s="7" t="s">
        <v>414</v>
      </c>
      <c r="C6" s="8">
        <v>716880</v>
      </c>
      <c r="D6" s="9"/>
    </row>
    <row r="7" spans="1:4" ht="15">
      <c r="A7" s="7" t="s">
        <v>408</v>
      </c>
      <c r="B7" s="7" t="s">
        <v>415</v>
      </c>
      <c r="C7" s="8">
        <v>505563</v>
      </c>
      <c r="D7" s="9"/>
    </row>
    <row r="8" spans="1:4" ht="15">
      <c r="A8" s="7" t="s">
        <v>277</v>
      </c>
      <c r="B8" s="7" t="s">
        <v>416</v>
      </c>
      <c r="C8" s="8">
        <v>157412</v>
      </c>
      <c r="D8" s="9"/>
    </row>
    <row r="9" spans="1:4" ht="15">
      <c r="A9" s="7" t="s">
        <v>422</v>
      </c>
      <c r="B9" s="7" t="s">
        <v>417</v>
      </c>
      <c r="C9" s="8">
        <v>114670</v>
      </c>
      <c r="D9" s="9"/>
    </row>
    <row r="10" spans="1:4" ht="15">
      <c r="A10" s="7" t="s">
        <v>423</v>
      </c>
      <c r="B10" s="7" t="s">
        <v>418</v>
      </c>
      <c r="C10" s="8">
        <v>72188</v>
      </c>
      <c r="D10" s="9"/>
    </row>
    <row r="11" spans="1:4" ht="23.25" customHeight="1">
      <c r="A11" s="7" t="s">
        <v>12</v>
      </c>
      <c r="B11" s="7" t="s">
        <v>419</v>
      </c>
      <c r="C11" s="8">
        <v>51035</v>
      </c>
      <c r="D11" s="9"/>
    </row>
    <row r="12" spans="1:4" ht="15">
      <c r="A12" s="7" t="s">
        <v>424</v>
      </c>
      <c r="B12" s="7" t="s">
        <v>420</v>
      </c>
      <c r="C12" s="8">
        <v>18644</v>
      </c>
      <c r="D12" s="9"/>
    </row>
    <row r="13" spans="1:4" ht="15">
      <c r="A13" s="7" t="s">
        <v>14</v>
      </c>
      <c r="B13" s="7" t="s">
        <v>421</v>
      </c>
      <c r="C13" s="8">
        <v>12697</v>
      </c>
      <c r="D13" s="9"/>
    </row>
    <row r="14" spans="1:3" ht="15.75">
      <c r="A14" s="7" t="s">
        <v>425</v>
      </c>
      <c r="B14" s="3"/>
      <c r="C14" s="8">
        <v>168925</v>
      </c>
    </row>
    <row r="15" spans="1:3" ht="15.75">
      <c r="A15" s="7" t="s">
        <v>45</v>
      </c>
      <c r="B15" s="3"/>
      <c r="C15" s="8">
        <v>586198</v>
      </c>
    </row>
    <row r="16" spans="1:3" ht="15.75">
      <c r="A16" s="7" t="s">
        <v>3</v>
      </c>
      <c r="B16" s="3"/>
      <c r="C16" s="8">
        <f>1845845.2-47.2</f>
        <v>1845798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48.140625" style="0" customWidth="1"/>
    <col min="2" max="2" width="27.8515625" style="0" customWidth="1"/>
    <col min="3" max="3" width="18.00390625" style="0" customWidth="1"/>
    <col min="5" max="5" width="20.421875" style="0" customWidth="1"/>
  </cols>
  <sheetData>
    <row r="1" spans="1:3" ht="15.75">
      <c r="A1" s="4" t="s">
        <v>426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7" t="s">
        <v>333</v>
      </c>
      <c r="B5" s="7" t="s">
        <v>427</v>
      </c>
      <c r="C5" s="8">
        <v>55680</v>
      </c>
      <c r="D5" s="9"/>
    </row>
    <row r="6" spans="1:4" ht="15">
      <c r="A6" s="7" t="s">
        <v>435</v>
      </c>
      <c r="B6" s="7" t="s">
        <v>428</v>
      </c>
      <c r="C6" s="8">
        <v>27435</v>
      </c>
      <c r="D6" s="9"/>
    </row>
    <row r="7" spans="1:4" ht="15">
      <c r="A7" s="7" t="s">
        <v>436</v>
      </c>
      <c r="B7" s="7" t="s">
        <v>429</v>
      </c>
      <c r="C7" s="8">
        <v>17300</v>
      </c>
      <c r="D7" s="9"/>
    </row>
    <row r="8" spans="1:4" ht="15">
      <c r="A8" s="7" t="s">
        <v>286</v>
      </c>
      <c r="B8" s="7" t="s">
        <v>430</v>
      </c>
      <c r="C8" s="8">
        <v>2220</v>
      </c>
      <c r="D8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A1" sqref="A1:C4"/>
    </sheetView>
  </sheetViews>
  <sheetFormatPr defaultColWidth="9.140625" defaultRowHeight="15"/>
  <cols>
    <col min="1" max="1" width="50.28125" style="0" customWidth="1"/>
    <col min="2" max="2" width="28.140625" style="0" customWidth="1"/>
    <col min="3" max="3" width="18.00390625" style="0" customWidth="1"/>
    <col min="5" max="5" width="23.421875" style="0" customWidth="1"/>
  </cols>
  <sheetData>
    <row r="2" spans="1:3" ht="15.75">
      <c r="A2" s="4" t="s">
        <v>85</v>
      </c>
      <c r="B2" s="5"/>
      <c r="C2" s="3"/>
    </row>
    <row r="3" spans="1:3" ht="15.75">
      <c r="A3" s="6"/>
      <c r="B3" s="5"/>
      <c r="C3" s="3"/>
    </row>
    <row r="4" spans="1:3" ht="15.75">
      <c r="A4" s="1" t="s">
        <v>0</v>
      </c>
      <c r="B4" s="1" t="s">
        <v>1</v>
      </c>
      <c r="C4" s="2" t="s">
        <v>2</v>
      </c>
    </row>
    <row r="5" spans="1:3" ht="15.75">
      <c r="A5" s="3"/>
      <c r="B5" s="3"/>
      <c r="C5" s="3"/>
    </row>
    <row r="6" spans="1:4" ht="15">
      <c r="A6" s="7" t="s">
        <v>31</v>
      </c>
      <c r="B6" s="7" t="s">
        <v>86</v>
      </c>
      <c r="C6" s="12">
        <v>64396</v>
      </c>
      <c r="D6" s="9"/>
    </row>
    <row r="7" spans="1:4" ht="30">
      <c r="A7" s="7" t="s">
        <v>19</v>
      </c>
      <c r="B7" s="7" t="s">
        <v>87</v>
      </c>
      <c r="C7" s="12">
        <v>51297</v>
      </c>
      <c r="D7" s="9"/>
    </row>
    <row r="8" spans="1:4" ht="15">
      <c r="A8" s="7" t="s">
        <v>92</v>
      </c>
      <c r="B8" s="7" t="s">
        <v>88</v>
      </c>
      <c r="C8" s="12">
        <v>16995</v>
      </c>
      <c r="D8" s="9"/>
    </row>
    <row r="9" spans="1:4" ht="30">
      <c r="A9" s="7" t="s">
        <v>19</v>
      </c>
      <c r="B9" s="7" t="s">
        <v>89</v>
      </c>
      <c r="C9" s="12">
        <v>9380</v>
      </c>
      <c r="D9" s="9"/>
    </row>
    <row r="10" spans="1:4" ht="15">
      <c r="A10" s="7" t="s">
        <v>28</v>
      </c>
      <c r="B10" s="7" t="s">
        <v>90</v>
      </c>
      <c r="C10" s="12">
        <v>4238</v>
      </c>
      <c r="D10" s="9"/>
    </row>
    <row r="11" spans="1:3" ht="15">
      <c r="A11" s="7" t="s">
        <v>91</v>
      </c>
      <c r="C11" s="14">
        <v>580</v>
      </c>
    </row>
    <row r="12" spans="1:3" ht="15">
      <c r="A12" s="7" t="s">
        <v>17</v>
      </c>
      <c r="C12" s="8">
        <v>16492</v>
      </c>
    </row>
    <row r="13" spans="1:3" ht="15">
      <c r="A13" s="7" t="s">
        <v>42</v>
      </c>
      <c r="C13" s="8">
        <v>50600</v>
      </c>
    </row>
    <row r="14" spans="1:3" ht="15">
      <c r="A14" s="7" t="s">
        <v>22</v>
      </c>
      <c r="C14" s="8">
        <v>66805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6" sqref="A6:C7"/>
    </sheetView>
  </sheetViews>
  <sheetFormatPr defaultColWidth="9.140625" defaultRowHeight="15"/>
  <cols>
    <col min="1" max="1" width="47.8515625" style="0" customWidth="1"/>
    <col min="2" max="2" width="28.00390625" style="0" customWidth="1"/>
    <col min="3" max="3" width="18.00390625" style="0" customWidth="1"/>
    <col min="5" max="5" width="19.28125" style="0" customWidth="1"/>
  </cols>
  <sheetData>
    <row r="1" spans="1:3" ht="15.75">
      <c r="A1" s="4" t="s">
        <v>431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7" t="s">
        <v>355</v>
      </c>
      <c r="B5" s="7" t="s">
        <v>432</v>
      </c>
      <c r="C5" s="8">
        <v>384704</v>
      </c>
      <c r="D5" s="9"/>
    </row>
    <row r="6" spans="1:4" ht="15">
      <c r="A6" s="7" t="s">
        <v>355</v>
      </c>
      <c r="B6" s="7" t="s">
        <v>433</v>
      </c>
      <c r="C6" s="8">
        <v>186919</v>
      </c>
      <c r="D6" s="9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7.7109375" style="0" customWidth="1"/>
    <col min="2" max="2" width="27.7109375" style="0" customWidth="1"/>
    <col min="3" max="3" width="18.00390625" style="0" customWidth="1"/>
  </cols>
  <sheetData>
    <row r="1" spans="1:3" ht="15.75">
      <c r="A1" s="4" t="s">
        <v>434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3" ht="15">
      <c r="A5" s="7" t="s">
        <v>60</v>
      </c>
      <c r="B5" s="7"/>
      <c r="C5" s="8">
        <v>37505561</v>
      </c>
    </row>
    <row r="6" spans="1:3" ht="15">
      <c r="A6" s="7" t="s">
        <v>3</v>
      </c>
      <c r="C6" s="8">
        <f>1613874.2-47.2</f>
        <v>1613827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8.421875" style="0" customWidth="1"/>
    <col min="2" max="2" width="28.140625" style="0" customWidth="1"/>
    <col min="3" max="3" width="18.00390625" style="0" customWidth="1"/>
    <col min="5" max="5" width="19.00390625" style="0" customWidth="1"/>
  </cols>
  <sheetData>
    <row r="1" spans="1:3" ht="15.75">
      <c r="A1" s="4" t="s">
        <v>450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3" ht="15.75">
      <c r="A5" s="7" t="s">
        <v>4</v>
      </c>
      <c r="B5" s="3"/>
      <c r="C5" s="8">
        <v>13500</v>
      </c>
    </row>
    <row r="6" spans="1:3" ht="15.75">
      <c r="A6" s="7" t="s">
        <v>15</v>
      </c>
      <c r="B6" s="3"/>
      <c r="C6" s="8">
        <v>3031335.7</v>
      </c>
    </row>
    <row r="7" spans="1:4" ht="15">
      <c r="A7" s="7" t="s">
        <v>7</v>
      </c>
      <c r="B7" s="7" t="s">
        <v>437</v>
      </c>
      <c r="C7" s="8">
        <v>985000</v>
      </c>
      <c r="D7" s="9"/>
    </row>
    <row r="8" spans="1:4" ht="15">
      <c r="A8" s="7" t="s">
        <v>14</v>
      </c>
      <c r="B8" s="7" t="s">
        <v>438</v>
      </c>
      <c r="C8" s="8">
        <v>3500</v>
      </c>
      <c r="D8" s="9"/>
    </row>
    <row r="9" spans="1:4" ht="15">
      <c r="A9" s="7" t="s">
        <v>371</v>
      </c>
      <c r="B9" s="7" t="s">
        <v>439</v>
      </c>
      <c r="C9" s="8">
        <v>252704</v>
      </c>
      <c r="D9" s="9"/>
    </row>
    <row r="10" spans="1:4" ht="15">
      <c r="A10" s="7" t="s">
        <v>451</v>
      </c>
      <c r="B10" s="7" t="s">
        <v>440</v>
      </c>
      <c r="C10" s="8">
        <v>123863</v>
      </c>
      <c r="D10" s="9"/>
    </row>
    <row r="11" spans="1:4" ht="15">
      <c r="A11" s="7" t="s">
        <v>31</v>
      </c>
      <c r="B11" s="7" t="s">
        <v>441</v>
      </c>
      <c r="C11" s="8">
        <v>108785</v>
      </c>
      <c r="D11" s="9"/>
    </row>
    <row r="12" spans="1:4" ht="15">
      <c r="A12" s="7" t="s">
        <v>452</v>
      </c>
      <c r="B12" s="7" t="s">
        <v>442</v>
      </c>
      <c r="C12" s="8">
        <v>95664</v>
      </c>
      <c r="D12" s="9"/>
    </row>
    <row r="13" spans="1:4" ht="15">
      <c r="A13" s="7" t="s">
        <v>244</v>
      </c>
      <c r="B13" s="7" t="s">
        <v>443</v>
      </c>
      <c r="C13" s="8">
        <v>77880</v>
      </c>
      <c r="D13" s="9"/>
    </row>
    <row r="14" spans="1:4" ht="15">
      <c r="A14" s="7" t="s">
        <v>118</v>
      </c>
      <c r="B14" s="7" t="s">
        <v>444</v>
      </c>
      <c r="C14" s="8">
        <v>75071</v>
      </c>
      <c r="D14" s="9"/>
    </row>
    <row r="15" spans="1:4" ht="15">
      <c r="A15" s="7" t="s">
        <v>149</v>
      </c>
      <c r="B15" s="7" t="s">
        <v>445</v>
      </c>
      <c r="C15" s="8">
        <v>54566</v>
      </c>
      <c r="D15" s="9"/>
    </row>
    <row r="16" spans="1:4" ht="15">
      <c r="A16" s="7" t="s">
        <v>21</v>
      </c>
      <c r="B16" s="7" t="s">
        <v>446</v>
      </c>
      <c r="C16" s="8">
        <v>51206</v>
      </c>
      <c r="D16" s="9"/>
    </row>
    <row r="17" spans="1:4" ht="15">
      <c r="A17" s="7" t="s">
        <v>246</v>
      </c>
      <c r="B17" s="7" t="s">
        <v>447</v>
      </c>
      <c r="C17" s="8">
        <v>33772</v>
      </c>
      <c r="D17" s="9"/>
    </row>
    <row r="18" spans="1:4" ht="15">
      <c r="A18" s="7" t="s">
        <v>453</v>
      </c>
      <c r="B18" s="7" t="s">
        <v>448</v>
      </c>
      <c r="C18" s="8">
        <v>32500</v>
      </c>
      <c r="D18" s="9"/>
    </row>
    <row r="19" spans="1:4" ht="15">
      <c r="A19" s="7" t="s">
        <v>454</v>
      </c>
      <c r="B19" s="7" t="s">
        <v>455</v>
      </c>
      <c r="C19" s="8">
        <v>4850</v>
      </c>
      <c r="D19" s="9"/>
    </row>
    <row r="20" spans="1:4" ht="15">
      <c r="A20" s="7" t="s">
        <v>456</v>
      </c>
      <c r="B20" s="7"/>
      <c r="C20" s="8">
        <v>12066</v>
      </c>
      <c r="D20" s="9"/>
    </row>
    <row r="21" spans="1:3" ht="15.75">
      <c r="A21" s="7" t="s">
        <v>449</v>
      </c>
      <c r="B21" s="3"/>
      <c r="C21" s="8">
        <v>5546</v>
      </c>
    </row>
    <row r="22" spans="1:3" ht="15.75">
      <c r="A22" s="7" t="s">
        <v>15</v>
      </c>
      <c r="B22" s="3"/>
      <c r="C22" s="8">
        <v>11269</v>
      </c>
    </row>
    <row r="23" spans="1:3" ht="15.75">
      <c r="A23" s="7" t="s">
        <v>45</v>
      </c>
      <c r="B23" s="3"/>
      <c r="C23" s="8">
        <v>189253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:C4"/>
    </sheetView>
  </sheetViews>
  <sheetFormatPr defaultColWidth="9.140625" defaultRowHeight="15"/>
  <cols>
    <col min="1" max="1" width="48.28125" style="0" customWidth="1"/>
    <col min="2" max="2" width="28.140625" style="0" customWidth="1"/>
    <col min="3" max="3" width="18.28125" style="0" customWidth="1"/>
    <col min="5" max="5" width="21.00390625" style="0" customWidth="1"/>
  </cols>
  <sheetData>
    <row r="1" spans="1:3" ht="15.75">
      <c r="A1" s="4" t="s">
        <v>457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.75">
      <c r="A5" s="7" t="s">
        <v>15</v>
      </c>
      <c r="B5" s="3"/>
      <c r="C5" s="8">
        <v>3904</v>
      </c>
      <c r="D5" s="3"/>
    </row>
    <row r="6" spans="1:4" ht="15.75">
      <c r="A6" s="7" t="s">
        <v>51</v>
      </c>
      <c r="B6" s="3"/>
      <c r="C6" s="8">
        <v>11020</v>
      </c>
      <c r="D6" s="3"/>
    </row>
    <row r="7" spans="1:4" ht="15.75">
      <c r="A7" s="7" t="s">
        <v>466</v>
      </c>
      <c r="B7" s="3"/>
      <c r="C7" s="8">
        <v>14282</v>
      </c>
      <c r="D7" s="3"/>
    </row>
    <row r="8" spans="1:4" ht="15.75">
      <c r="A8" s="7" t="s">
        <v>278</v>
      </c>
      <c r="B8" s="3" t="s">
        <v>470</v>
      </c>
      <c r="C8" s="8">
        <v>72650</v>
      </c>
      <c r="D8" s="3"/>
    </row>
    <row r="9" spans="1:4" ht="15.75">
      <c r="A9" s="7" t="s">
        <v>3</v>
      </c>
      <c r="B9" s="3"/>
      <c r="C9" s="8">
        <f>2249955.2-47.2</f>
        <v>2249908</v>
      </c>
      <c r="D9" s="3"/>
    </row>
    <row r="10" spans="1:4" ht="15.75">
      <c r="A10" s="7" t="s">
        <v>51</v>
      </c>
      <c r="B10" s="3"/>
      <c r="C10" s="8">
        <v>257342</v>
      </c>
      <c r="D10" s="3"/>
    </row>
    <row r="11" spans="1:4" ht="15.75">
      <c r="A11" s="7" t="s">
        <v>15</v>
      </c>
      <c r="B11" s="3"/>
      <c r="C11" s="8">
        <v>363884</v>
      </c>
      <c r="D11" s="3"/>
    </row>
    <row r="12" spans="1:4" ht="15.75">
      <c r="A12" s="7" t="s">
        <v>20</v>
      </c>
      <c r="B12" s="3"/>
      <c r="C12" s="8">
        <v>436630</v>
      </c>
      <c r="D12" s="3"/>
    </row>
    <row r="13" spans="1:4" ht="15.75">
      <c r="A13" s="7" t="s">
        <v>51</v>
      </c>
      <c r="B13" s="3"/>
      <c r="C13" s="8">
        <v>482474</v>
      </c>
      <c r="D13" s="3"/>
    </row>
    <row r="14" spans="1:4" ht="15">
      <c r="A14" s="7" t="s">
        <v>467</v>
      </c>
      <c r="B14" s="7" t="s">
        <v>458</v>
      </c>
      <c r="C14" s="8">
        <v>164591</v>
      </c>
      <c r="D14" s="7"/>
    </row>
    <row r="15" spans="1:4" ht="15">
      <c r="A15" s="7" t="s">
        <v>467</v>
      </c>
      <c r="B15" s="7" t="s">
        <v>459</v>
      </c>
      <c r="C15" s="8">
        <v>164591</v>
      </c>
      <c r="D15" s="7"/>
    </row>
    <row r="16" spans="1:4" ht="15">
      <c r="A16" s="7" t="s">
        <v>44</v>
      </c>
      <c r="B16" s="7" t="s">
        <v>460</v>
      </c>
      <c r="C16" s="8">
        <v>77600</v>
      </c>
      <c r="D16" s="7"/>
    </row>
    <row r="17" spans="1:4" ht="15">
      <c r="A17" s="7" t="s">
        <v>28</v>
      </c>
      <c r="B17" s="7" t="s">
        <v>461</v>
      </c>
      <c r="C17" s="8">
        <v>2551</v>
      </c>
      <c r="D17" s="7"/>
    </row>
    <row r="18" spans="1:4" ht="15">
      <c r="A18" s="7" t="s">
        <v>8</v>
      </c>
      <c r="B18" s="7" t="s">
        <v>462</v>
      </c>
      <c r="C18" s="8">
        <v>1629</v>
      </c>
      <c r="D18" s="7"/>
    </row>
    <row r="19" spans="1:4" ht="15">
      <c r="A19" s="7" t="s">
        <v>468</v>
      </c>
      <c r="B19" s="7" t="s">
        <v>463</v>
      </c>
      <c r="C19" s="8">
        <v>691108</v>
      </c>
      <c r="D19" s="7"/>
    </row>
    <row r="20" spans="1:4" ht="15">
      <c r="A20" s="7" t="s">
        <v>468</v>
      </c>
      <c r="B20" s="7" t="s">
        <v>464</v>
      </c>
      <c r="C20" s="8">
        <v>490600</v>
      </c>
      <c r="D20" s="7"/>
    </row>
    <row r="21" spans="1:4" ht="15">
      <c r="A21" s="7" t="s">
        <v>469</v>
      </c>
      <c r="B21" s="7" t="s">
        <v>465</v>
      </c>
      <c r="C21" s="8">
        <v>418946</v>
      </c>
      <c r="D21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9.28125" style="0" customWidth="1"/>
    <col min="2" max="2" width="28.57421875" style="0" customWidth="1"/>
    <col min="3" max="3" width="15.7109375" style="0" customWidth="1"/>
    <col min="5" max="5" width="20.00390625" style="0" customWidth="1"/>
  </cols>
  <sheetData>
    <row r="1" spans="1:3" ht="15.75">
      <c r="A1" s="4" t="s">
        <v>471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7" t="s">
        <v>481</v>
      </c>
      <c r="B5" s="7" t="s">
        <v>472</v>
      </c>
      <c r="C5" s="8">
        <v>299803</v>
      </c>
      <c r="D5" s="9"/>
    </row>
    <row r="6" spans="1:4" ht="15">
      <c r="A6" s="7" t="s">
        <v>371</v>
      </c>
      <c r="B6" s="7" t="s">
        <v>473</v>
      </c>
      <c r="C6" s="8">
        <v>285560</v>
      </c>
      <c r="D6" s="9"/>
    </row>
    <row r="7" spans="1:4" ht="15">
      <c r="A7" s="7" t="s">
        <v>371</v>
      </c>
      <c r="B7" s="7" t="s">
        <v>474</v>
      </c>
      <c r="C7" s="8">
        <v>237843</v>
      </c>
      <c r="D7" s="9"/>
    </row>
    <row r="8" spans="1:4" ht="15">
      <c r="A8" s="7" t="s">
        <v>281</v>
      </c>
      <c r="B8" s="7" t="s">
        <v>475</v>
      </c>
      <c r="C8" s="8">
        <v>92335</v>
      </c>
      <c r="D8" s="9"/>
    </row>
    <row r="9" spans="1:4" ht="15">
      <c r="A9" s="7" t="s">
        <v>344</v>
      </c>
      <c r="B9" s="7" t="s">
        <v>476</v>
      </c>
      <c r="C9" s="8">
        <v>61744</v>
      </c>
      <c r="D9" s="9"/>
    </row>
    <row r="10" spans="1:4" ht="15">
      <c r="A10" s="7" t="s">
        <v>482</v>
      </c>
      <c r="B10" s="7" t="s">
        <v>477</v>
      </c>
      <c r="C10" s="8">
        <v>61360</v>
      </c>
      <c r="D10" s="9"/>
    </row>
    <row r="11" spans="1:4" ht="15">
      <c r="A11" s="7" t="s">
        <v>371</v>
      </c>
      <c r="B11" s="7" t="s">
        <v>478</v>
      </c>
      <c r="C11" s="8">
        <v>51171</v>
      </c>
      <c r="D11" s="9"/>
    </row>
    <row r="12" spans="1:4" ht="15">
      <c r="A12" s="7" t="s">
        <v>31</v>
      </c>
      <c r="B12" s="7" t="s">
        <v>479</v>
      </c>
      <c r="C12" s="8">
        <v>28625</v>
      </c>
      <c r="D12" s="9"/>
    </row>
    <row r="13" spans="1:4" ht="15">
      <c r="A13" s="7" t="s">
        <v>13</v>
      </c>
      <c r="B13" s="7" t="s">
        <v>480</v>
      </c>
      <c r="C13" s="8">
        <v>17110</v>
      </c>
      <c r="D13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7.7109375" style="0" customWidth="1"/>
    <col min="2" max="2" width="31.421875" style="0" customWidth="1"/>
    <col min="3" max="3" width="18.421875" style="0" customWidth="1"/>
    <col min="5" max="5" width="18.57421875" style="0" customWidth="1"/>
  </cols>
  <sheetData>
    <row r="1" spans="1:3" ht="15.75">
      <c r="A1" s="4" t="s">
        <v>483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7" t="s">
        <v>492</v>
      </c>
      <c r="B5" s="7" t="s">
        <v>484</v>
      </c>
      <c r="C5" s="8">
        <v>373264</v>
      </c>
      <c r="D5" s="9"/>
    </row>
    <row r="6" spans="1:4" ht="15">
      <c r="A6" s="7" t="s">
        <v>435</v>
      </c>
      <c r="B6" s="7" t="s">
        <v>485</v>
      </c>
      <c r="C6" s="8">
        <v>12980</v>
      </c>
      <c r="D6" s="9"/>
    </row>
    <row r="7" spans="1:3" ht="15.75">
      <c r="A7" s="10" t="s">
        <v>155</v>
      </c>
      <c r="B7" s="10" t="s">
        <v>487</v>
      </c>
      <c r="C7" s="11" t="s">
        <v>489</v>
      </c>
    </row>
    <row r="8" spans="1:3" ht="15.75">
      <c r="A8" s="10" t="s">
        <v>486</v>
      </c>
      <c r="B8" s="10" t="s">
        <v>9</v>
      </c>
      <c r="C8" s="11" t="s">
        <v>490</v>
      </c>
    </row>
    <row r="9" spans="1:3" ht="15.75">
      <c r="A9" s="10" t="s">
        <v>493</v>
      </c>
      <c r="B9" s="10" t="s">
        <v>488</v>
      </c>
      <c r="C9" s="11" t="s">
        <v>491</v>
      </c>
    </row>
    <row r="10" spans="1:3" ht="15.75">
      <c r="A10" s="3"/>
      <c r="B10" s="3"/>
      <c r="C10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7" sqref="A7:C7"/>
    </sheetView>
  </sheetViews>
  <sheetFormatPr defaultColWidth="9.140625" defaultRowHeight="15"/>
  <cols>
    <col min="1" max="1" width="47.7109375" style="0" customWidth="1"/>
    <col min="2" max="2" width="28.00390625" style="0" customWidth="1"/>
    <col min="3" max="3" width="18.140625" style="0" customWidth="1"/>
    <col min="5" max="5" width="17.140625" style="0" customWidth="1"/>
  </cols>
  <sheetData>
    <row r="1" spans="1:3" ht="15.75">
      <c r="A1" s="4" t="s">
        <v>494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7" t="s">
        <v>31</v>
      </c>
      <c r="B5" s="7" t="s">
        <v>495</v>
      </c>
      <c r="C5" s="8">
        <v>59543</v>
      </c>
      <c r="D5" s="9"/>
    </row>
    <row r="6" spans="1:4" ht="15">
      <c r="A6" s="7" t="s">
        <v>309</v>
      </c>
      <c r="B6" s="7" t="s">
        <v>496</v>
      </c>
      <c r="C6" s="8">
        <v>42707</v>
      </c>
      <c r="D6" s="9"/>
    </row>
    <row r="7" spans="1:3" ht="15">
      <c r="A7" s="7" t="s">
        <v>497</v>
      </c>
      <c r="B7" s="7"/>
      <c r="C7" s="8">
        <v>40863</v>
      </c>
    </row>
    <row r="8" spans="1:3" ht="15.75">
      <c r="A8" s="3"/>
      <c r="B8" s="3"/>
      <c r="C8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8.421875" style="0" customWidth="1"/>
    <col min="2" max="2" width="28.140625" style="0" customWidth="1"/>
    <col min="3" max="3" width="18.421875" style="0" customWidth="1"/>
  </cols>
  <sheetData>
    <row r="1" spans="1:3" ht="15.75">
      <c r="A1" s="4" t="s">
        <v>498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3" ht="15">
      <c r="A5" s="7" t="s">
        <v>3</v>
      </c>
      <c r="B5" s="7"/>
      <c r="C5" s="8">
        <f>1840533.2-47.2</f>
        <v>1840486</v>
      </c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7.8515625" style="0" customWidth="1"/>
    <col min="2" max="2" width="28.00390625" style="0" customWidth="1"/>
    <col min="3" max="3" width="17.7109375" style="0" customWidth="1"/>
    <col min="5" max="5" width="19.421875" style="0" customWidth="1"/>
  </cols>
  <sheetData>
    <row r="1" spans="1:3" ht="15.75">
      <c r="A1" s="4" t="s">
        <v>499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7" t="s">
        <v>406</v>
      </c>
      <c r="B5" s="7" t="s">
        <v>500</v>
      </c>
      <c r="C5" s="8">
        <v>342430</v>
      </c>
      <c r="D5" s="9"/>
    </row>
    <row r="6" spans="1:4" ht="15">
      <c r="A6" s="7" t="s">
        <v>7</v>
      </c>
      <c r="B6" s="7" t="s">
        <v>501</v>
      </c>
      <c r="C6" s="8">
        <v>148939</v>
      </c>
      <c r="D6" s="9"/>
    </row>
    <row r="7" spans="1:4" ht="15">
      <c r="A7" s="7" t="s">
        <v>10</v>
      </c>
      <c r="B7" s="7" t="s">
        <v>502</v>
      </c>
      <c r="C7" s="8">
        <v>86534</v>
      </c>
      <c r="D7" s="9"/>
    </row>
    <row r="8" spans="1:4" ht="15">
      <c r="A8" s="7" t="s">
        <v>8</v>
      </c>
      <c r="B8" s="7" t="s">
        <v>503</v>
      </c>
      <c r="C8" s="8">
        <v>79474</v>
      </c>
      <c r="D8" s="9"/>
    </row>
    <row r="9" spans="1:4" ht="15">
      <c r="A9" s="7" t="s">
        <v>57</v>
      </c>
      <c r="B9" s="7" t="s">
        <v>504</v>
      </c>
      <c r="C9" s="8">
        <v>70911</v>
      </c>
      <c r="D9" s="9"/>
    </row>
    <row r="10" spans="1:4" ht="15">
      <c r="A10" s="7" t="s">
        <v>8</v>
      </c>
      <c r="B10" s="7" t="s">
        <v>505</v>
      </c>
      <c r="C10" s="8">
        <v>61688</v>
      </c>
      <c r="D10" s="9"/>
    </row>
    <row r="11" spans="1:4" ht="15">
      <c r="A11" s="7" t="s">
        <v>8</v>
      </c>
      <c r="B11" s="7" t="s">
        <v>506</v>
      </c>
      <c r="C11" s="8">
        <v>52438</v>
      </c>
      <c r="D11" s="9"/>
    </row>
    <row r="12" spans="1:4" ht="15">
      <c r="A12" s="7" t="s">
        <v>8</v>
      </c>
      <c r="B12" s="7" t="s">
        <v>507</v>
      </c>
      <c r="C12" s="8">
        <v>1644</v>
      </c>
      <c r="D12" s="9"/>
    </row>
    <row r="13" spans="1:3" ht="15.75">
      <c r="A13" s="7" t="s">
        <v>4</v>
      </c>
      <c r="B13" s="3"/>
      <c r="C13" s="8">
        <v>3500</v>
      </c>
    </row>
    <row r="14" spans="1:3" ht="15.75">
      <c r="A14" s="7" t="s">
        <v>20</v>
      </c>
      <c r="B14" s="3"/>
      <c r="C14" s="8">
        <v>108499</v>
      </c>
    </row>
    <row r="15" spans="1:3" ht="15.75">
      <c r="A15" s="3"/>
      <c r="B15" s="3"/>
      <c r="C1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48.140625" style="0" customWidth="1"/>
    <col min="2" max="2" width="27.7109375" style="0" customWidth="1"/>
    <col min="3" max="3" width="18.140625" style="0" customWidth="1"/>
  </cols>
  <sheetData>
    <row r="1" spans="1:3" ht="15.75">
      <c r="A1" s="4" t="s">
        <v>508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3" ht="15.75">
      <c r="A5" s="7" t="s">
        <v>45</v>
      </c>
      <c r="B5" s="3"/>
      <c r="C5" s="8">
        <v>172382</v>
      </c>
    </row>
    <row r="6" spans="1:3" ht="15.75">
      <c r="A6" s="7" t="s">
        <v>3</v>
      </c>
      <c r="B6" s="3"/>
      <c r="C6" s="8">
        <f>1846255.2-47.2</f>
        <v>1846208</v>
      </c>
    </row>
    <row r="7" spans="1:3" ht="15.75">
      <c r="A7" s="3"/>
      <c r="B7" s="3"/>
      <c r="C7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8"/>
  <sheetViews>
    <sheetView zoomScalePageLayoutView="0" workbookViewId="0" topLeftCell="A1">
      <selection activeCell="A1" sqref="A1:C5"/>
    </sheetView>
  </sheetViews>
  <sheetFormatPr defaultColWidth="9.140625" defaultRowHeight="15"/>
  <cols>
    <col min="1" max="1" width="47.8515625" style="0" customWidth="1"/>
    <col min="2" max="2" width="28.28125" style="0" customWidth="1"/>
    <col min="3" max="3" width="18.28125" style="0" customWidth="1"/>
  </cols>
  <sheetData>
    <row r="2" spans="1:3" ht="15.75">
      <c r="A2" s="4" t="s">
        <v>93</v>
      </c>
      <c r="B2" s="5"/>
      <c r="C2" s="3"/>
    </row>
    <row r="3" spans="1:3" ht="15.75">
      <c r="A3" s="6"/>
      <c r="B3" s="5"/>
      <c r="C3" s="3"/>
    </row>
    <row r="4" spans="1:3" ht="15.75">
      <c r="A4" s="1" t="s">
        <v>0</v>
      </c>
      <c r="B4" s="1" t="s">
        <v>1</v>
      </c>
      <c r="C4" s="2" t="s">
        <v>2</v>
      </c>
    </row>
    <row r="6" spans="1:3" ht="15.75">
      <c r="A6" s="7" t="s">
        <v>33</v>
      </c>
      <c r="B6" s="3"/>
      <c r="C6" s="8">
        <v>212828</v>
      </c>
    </row>
    <row r="7" spans="1:3" ht="15.75">
      <c r="A7" s="7" t="s">
        <v>20</v>
      </c>
      <c r="B7" s="3"/>
      <c r="C7" s="8">
        <v>250000</v>
      </c>
    </row>
    <row r="8" spans="1:3" ht="15.75">
      <c r="A8" s="15" t="s">
        <v>3</v>
      </c>
      <c r="B8" s="3"/>
      <c r="C8" s="20">
        <f>1352510.2-47.2</f>
        <v>1352463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0"/>
  <sheetViews>
    <sheetView zoomScalePageLayoutView="0" workbookViewId="0" topLeftCell="A1">
      <selection activeCell="A1" sqref="A1:C4"/>
    </sheetView>
  </sheetViews>
  <sheetFormatPr defaultColWidth="9.140625" defaultRowHeight="15"/>
  <cols>
    <col min="1" max="1" width="48.140625" style="0" customWidth="1"/>
    <col min="2" max="2" width="31.00390625" style="0" customWidth="1"/>
    <col min="3" max="3" width="18.421875" style="0" customWidth="1"/>
    <col min="5" max="5" width="19.00390625" style="0" customWidth="1"/>
  </cols>
  <sheetData>
    <row r="2" spans="1:3" ht="15.75">
      <c r="A2" s="4" t="s">
        <v>100</v>
      </c>
      <c r="B2" s="5"/>
      <c r="C2" s="3"/>
    </row>
    <row r="3" spans="1:3" ht="15.75">
      <c r="A3" s="6"/>
      <c r="B3" s="5"/>
      <c r="C3" s="3"/>
    </row>
    <row r="4" spans="1:3" ht="15.75">
      <c r="A4" s="1" t="s">
        <v>0</v>
      </c>
      <c r="B4" s="1" t="s">
        <v>1</v>
      </c>
      <c r="C4" s="2" t="s">
        <v>2</v>
      </c>
    </row>
    <row r="6" spans="1:4" ht="15">
      <c r="A6" s="7" t="s">
        <v>99</v>
      </c>
      <c r="B6" s="7" t="s">
        <v>94</v>
      </c>
      <c r="C6" s="21">
        <v>112500</v>
      </c>
      <c r="D6" s="9"/>
    </row>
    <row r="7" spans="1:3" ht="15.75">
      <c r="A7" s="10" t="s">
        <v>95</v>
      </c>
      <c r="B7" s="10" t="s">
        <v>9</v>
      </c>
      <c r="C7" s="16">
        <v>399500</v>
      </c>
    </row>
    <row r="8" spans="1:3" ht="15.75">
      <c r="A8" s="10" t="s">
        <v>7</v>
      </c>
      <c r="B8" s="10" t="s">
        <v>97</v>
      </c>
      <c r="C8" s="11" t="s">
        <v>29</v>
      </c>
    </row>
    <row r="9" spans="1:3" ht="15.75">
      <c r="A9" s="10" t="s">
        <v>96</v>
      </c>
      <c r="B9" s="10" t="s">
        <v>9</v>
      </c>
      <c r="C9" s="11" t="s">
        <v>98</v>
      </c>
    </row>
    <row r="10" spans="1:3" ht="15.75">
      <c r="A10" s="10"/>
      <c r="B10" s="10"/>
      <c r="C10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37"/>
  <sheetViews>
    <sheetView zoomScalePageLayoutView="0" workbookViewId="0" topLeftCell="A1">
      <selection activeCell="A21" sqref="A21:C21"/>
    </sheetView>
  </sheetViews>
  <sheetFormatPr defaultColWidth="9.140625" defaultRowHeight="15"/>
  <cols>
    <col min="1" max="1" width="47.8515625" style="0" customWidth="1"/>
    <col min="2" max="2" width="28.00390625" style="0" customWidth="1"/>
    <col min="3" max="3" width="18.140625" style="0" customWidth="1"/>
    <col min="5" max="5" width="20.28125" style="0" customWidth="1"/>
  </cols>
  <sheetData>
    <row r="3" spans="1:3" ht="15.75">
      <c r="A3" s="4" t="s">
        <v>101</v>
      </c>
      <c r="B3" s="5"/>
      <c r="C3" s="3"/>
    </row>
    <row r="4" spans="2:3" ht="15.75">
      <c r="B4" s="5"/>
      <c r="C4" s="3"/>
    </row>
    <row r="5" spans="1:3" ht="15.75">
      <c r="A5" s="1" t="s">
        <v>0</v>
      </c>
      <c r="B5" s="1" t="s">
        <v>1</v>
      </c>
      <c r="C5" s="2" t="s">
        <v>2</v>
      </c>
    </row>
    <row r="7" spans="1:4" ht="15">
      <c r="A7" s="7" t="s">
        <v>115</v>
      </c>
      <c r="B7" s="7" t="s">
        <v>102</v>
      </c>
      <c r="C7" s="8">
        <v>733900</v>
      </c>
      <c r="D7" s="7"/>
    </row>
    <row r="8" spans="1:4" ht="15">
      <c r="A8" s="7" t="s">
        <v>116</v>
      </c>
      <c r="B8" s="7" t="s">
        <v>103</v>
      </c>
      <c r="C8" s="8">
        <v>478500</v>
      </c>
      <c r="D8" s="7"/>
    </row>
    <row r="9" spans="1:4" ht="15">
      <c r="A9" s="7" t="s">
        <v>58</v>
      </c>
      <c r="B9" s="7" t="s">
        <v>104</v>
      </c>
      <c r="C9" s="8">
        <v>334790</v>
      </c>
      <c r="D9" s="7"/>
    </row>
    <row r="10" spans="1:4" ht="15">
      <c r="A10" s="7" t="s">
        <v>117</v>
      </c>
      <c r="B10" s="7" t="s">
        <v>105</v>
      </c>
      <c r="C10" s="8">
        <v>95535</v>
      </c>
      <c r="D10" s="7"/>
    </row>
    <row r="11" spans="1:4" ht="15">
      <c r="A11" s="7" t="s">
        <v>78</v>
      </c>
      <c r="B11" s="7" t="s">
        <v>106</v>
      </c>
      <c r="C11" s="8">
        <v>90270</v>
      </c>
      <c r="D11" s="7"/>
    </row>
    <row r="12" spans="1:4" ht="15">
      <c r="A12" s="7" t="s">
        <v>118</v>
      </c>
      <c r="B12" s="7" t="s">
        <v>107</v>
      </c>
      <c r="C12" s="8">
        <v>77586</v>
      </c>
      <c r="D12" s="7"/>
    </row>
    <row r="13" spans="1:4" ht="15">
      <c r="A13" s="7" t="s">
        <v>8</v>
      </c>
      <c r="B13" s="7" t="s">
        <v>108</v>
      </c>
      <c r="C13" s="8">
        <v>61352</v>
      </c>
      <c r="D13" s="7"/>
    </row>
    <row r="14" spans="1:4" ht="15">
      <c r="A14" s="7" t="s">
        <v>119</v>
      </c>
      <c r="B14" s="7" t="s">
        <v>109</v>
      </c>
      <c r="C14" s="8">
        <v>53394</v>
      </c>
      <c r="D14" s="7"/>
    </row>
    <row r="15" spans="1:4" ht="15">
      <c r="A15" s="7" t="s">
        <v>16</v>
      </c>
      <c r="B15" s="7" t="s">
        <v>110</v>
      </c>
      <c r="C15" s="8">
        <v>32940</v>
      </c>
      <c r="D15" s="7"/>
    </row>
    <row r="16" spans="1:4" ht="15">
      <c r="A16" s="7" t="s">
        <v>120</v>
      </c>
      <c r="B16" s="7" t="s">
        <v>111</v>
      </c>
      <c r="C16" s="8">
        <v>24465</v>
      </c>
      <c r="D16" s="7"/>
    </row>
    <row r="17" spans="1:4" ht="15">
      <c r="A17" s="7" t="s">
        <v>116</v>
      </c>
      <c r="B17" s="7" t="s">
        <v>112</v>
      </c>
      <c r="C17" s="8">
        <v>16829</v>
      </c>
      <c r="D17" s="7"/>
    </row>
    <row r="18" spans="1:4" ht="15">
      <c r="A18" s="7" t="s">
        <v>14</v>
      </c>
      <c r="B18" s="7" t="s">
        <v>113</v>
      </c>
      <c r="C18" s="8">
        <v>12697</v>
      </c>
      <c r="D18" s="7"/>
    </row>
    <row r="19" spans="1:4" ht="15">
      <c r="A19" s="7" t="s">
        <v>8</v>
      </c>
      <c r="B19" s="7" t="s">
        <v>114</v>
      </c>
      <c r="C19" s="8">
        <v>1612</v>
      </c>
      <c r="D19" s="7"/>
    </row>
    <row r="20" spans="1:4" ht="15.75">
      <c r="A20" s="7" t="s">
        <v>17</v>
      </c>
      <c r="B20" s="3"/>
      <c r="C20" s="8">
        <v>3721</v>
      </c>
      <c r="D20" s="3"/>
    </row>
    <row r="21" spans="1:4" ht="15.75">
      <c r="A21" s="7" t="s">
        <v>24</v>
      </c>
      <c r="B21" s="3"/>
      <c r="C21" s="8">
        <v>9282</v>
      </c>
      <c r="D21" s="3"/>
    </row>
    <row r="22" spans="1:4" ht="15.75">
      <c r="A22" s="7" t="s">
        <v>15</v>
      </c>
      <c r="B22" s="3"/>
      <c r="C22" s="8">
        <v>10741</v>
      </c>
      <c r="D22" s="3"/>
    </row>
    <row r="23" spans="1:4" ht="15.75">
      <c r="A23" s="7" t="s">
        <v>121</v>
      </c>
      <c r="B23" s="3"/>
      <c r="C23" s="8">
        <v>48265</v>
      </c>
      <c r="D23" s="3"/>
    </row>
    <row r="24" spans="1:4" ht="15.75">
      <c r="A24" s="7" t="s">
        <v>122</v>
      </c>
      <c r="B24" s="3"/>
      <c r="C24" s="8">
        <v>1414312</v>
      </c>
      <c r="D24" s="3"/>
    </row>
    <row r="25" spans="1:4" ht="15.75">
      <c r="A25" s="7" t="s">
        <v>52</v>
      </c>
      <c r="B25" s="3"/>
      <c r="C25" s="8">
        <v>4254250</v>
      </c>
      <c r="D25" s="3"/>
    </row>
    <row r="26" spans="1:4" ht="15.75">
      <c r="A26" s="7" t="s">
        <v>52</v>
      </c>
      <c r="B26" s="3"/>
      <c r="C26" s="8">
        <v>5687500</v>
      </c>
      <c r="D26" s="3"/>
    </row>
    <row r="27" spans="1:4" ht="15.75">
      <c r="A27" s="22"/>
      <c r="B27" s="3"/>
      <c r="C27" s="3"/>
      <c r="D27" s="3"/>
    </row>
    <row r="28" spans="1:4" ht="15.75">
      <c r="A28" s="22"/>
      <c r="B28" s="3"/>
      <c r="C28" s="3"/>
      <c r="D28" s="3"/>
    </row>
    <row r="29" spans="1:4" ht="15.75">
      <c r="A29" s="22"/>
      <c r="B29" s="3"/>
      <c r="C29" s="3"/>
      <c r="D29" s="3"/>
    </row>
    <row r="30" spans="1:4" ht="15.75">
      <c r="A30" s="22"/>
      <c r="B30" s="3"/>
      <c r="C30" s="3"/>
      <c r="D30" s="3"/>
    </row>
    <row r="31" spans="1:4" ht="15.75">
      <c r="A31" s="22"/>
      <c r="B31" s="3"/>
      <c r="C31" s="3"/>
      <c r="D31" s="3"/>
    </row>
    <row r="32" spans="1:4" ht="15.75">
      <c r="A32" s="22"/>
      <c r="B32" s="3"/>
      <c r="C32" s="3"/>
      <c r="D32" s="3"/>
    </row>
    <row r="33" spans="1:4" ht="15.75">
      <c r="A33" s="22"/>
      <c r="B33" s="3"/>
      <c r="C33" s="3"/>
      <c r="D33" s="3"/>
    </row>
    <row r="34" spans="1:4" ht="15.75">
      <c r="A34" s="3"/>
      <c r="B34" s="3"/>
      <c r="C34" s="3"/>
      <c r="D34" s="3"/>
    </row>
    <row r="35" spans="1:4" ht="15.75">
      <c r="A35" s="3"/>
      <c r="B35" s="3"/>
      <c r="C35" s="3"/>
      <c r="D35" s="3"/>
    </row>
    <row r="36" spans="1:4" ht="15.75">
      <c r="A36" s="3"/>
      <c r="B36" s="3"/>
      <c r="C36" s="3"/>
      <c r="D36" s="3"/>
    </row>
    <row r="37" spans="1:4" ht="15.75">
      <c r="A37" s="3"/>
      <c r="B37" s="3"/>
      <c r="C37" s="3"/>
      <c r="D37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47.7109375" style="0" customWidth="1"/>
    <col min="2" max="2" width="28.140625" style="0" customWidth="1"/>
    <col min="3" max="3" width="18.00390625" style="0" customWidth="1"/>
  </cols>
  <sheetData>
    <row r="1" spans="1:3" ht="15.75">
      <c r="A1" s="4" t="s">
        <v>123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3" ht="15.75">
      <c r="A5" s="7" t="s">
        <v>3</v>
      </c>
      <c r="B5" s="3"/>
      <c r="C5" s="8">
        <f>1693201.2-47.2</f>
        <v>1693154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1" sqref="A1:C4"/>
    </sheetView>
  </sheetViews>
  <sheetFormatPr defaultColWidth="9.140625" defaultRowHeight="15"/>
  <cols>
    <col min="1" max="1" width="49.00390625" style="0" customWidth="1"/>
    <col min="2" max="2" width="28.421875" style="0" customWidth="1"/>
    <col min="3" max="3" width="18.421875" style="0" customWidth="1"/>
    <col min="5" max="5" width="24.7109375" style="0" customWidth="1"/>
  </cols>
  <sheetData>
    <row r="1" spans="1:3" ht="15.75">
      <c r="A1" s="4" t="s">
        <v>124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">
      <c r="A5" s="18" t="s">
        <v>6</v>
      </c>
      <c r="B5" s="18" t="s">
        <v>125</v>
      </c>
      <c r="C5" s="19">
        <v>70870</v>
      </c>
      <c r="D5" s="17"/>
    </row>
    <row r="6" spans="1:4" ht="15">
      <c r="A6" s="18" t="s">
        <v>16</v>
      </c>
      <c r="B6" s="18" t="s">
        <v>126</v>
      </c>
      <c r="C6" s="19">
        <v>63867</v>
      </c>
      <c r="D6" s="17"/>
    </row>
    <row r="7" spans="1:4" ht="15">
      <c r="A7" s="18" t="s">
        <v>146</v>
      </c>
      <c r="B7" s="18" t="s">
        <v>127</v>
      </c>
      <c r="C7" s="19">
        <v>36580</v>
      </c>
      <c r="D7" s="17"/>
    </row>
    <row r="8" spans="1:4" ht="15">
      <c r="A8" s="18" t="s">
        <v>16</v>
      </c>
      <c r="B8" s="18" t="s">
        <v>128</v>
      </c>
      <c r="C8" s="19">
        <v>34126</v>
      </c>
      <c r="D8" s="17"/>
    </row>
    <row r="9" spans="1:4" ht="15">
      <c r="A9" s="18" t="s">
        <v>6</v>
      </c>
      <c r="B9" s="18" t="s">
        <v>129</v>
      </c>
      <c r="C9" s="19">
        <v>31756</v>
      </c>
      <c r="D9" s="17"/>
    </row>
    <row r="10" spans="1:4" ht="15">
      <c r="A10" s="18" t="s">
        <v>147</v>
      </c>
      <c r="B10" s="18" t="s">
        <v>130</v>
      </c>
      <c r="C10" s="19">
        <v>24851</v>
      </c>
      <c r="D10" s="17"/>
    </row>
    <row r="11" spans="1:4" ht="15">
      <c r="A11" s="18" t="s">
        <v>148</v>
      </c>
      <c r="B11" s="18" t="s">
        <v>131</v>
      </c>
      <c r="C11" s="19">
        <v>22420</v>
      </c>
      <c r="D11" s="17"/>
    </row>
    <row r="12" spans="1:4" ht="15">
      <c r="A12" s="18" t="s">
        <v>149</v>
      </c>
      <c r="B12" s="18" t="s">
        <v>132</v>
      </c>
      <c r="C12" s="19">
        <v>20987</v>
      </c>
      <c r="D12" s="17"/>
    </row>
    <row r="13" spans="1:4" ht="15">
      <c r="A13" s="18" t="s">
        <v>38</v>
      </c>
      <c r="B13" s="18" t="s">
        <v>133</v>
      </c>
      <c r="C13" s="19">
        <v>11772</v>
      </c>
      <c r="D13" s="17"/>
    </row>
    <row r="14" spans="1:4" ht="15">
      <c r="A14" s="18" t="s">
        <v>16</v>
      </c>
      <c r="B14" s="18" t="s">
        <v>134</v>
      </c>
      <c r="C14" s="19">
        <v>6954</v>
      </c>
      <c r="D14" s="17"/>
    </row>
    <row r="15" spans="1:4" ht="15">
      <c r="A15" s="18" t="s">
        <v>39</v>
      </c>
      <c r="B15" s="18" t="s">
        <v>135</v>
      </c>
      <c r="C15" s="19">
        <v>5347</v>
      </c>
      <c r="D15" s="17"/>
    </row>
    <row r="16" spans="1:4" ht="15">
      <c r="A16" s="18" t="s">
        <v>43</v>
      </c>
      <c r="B16" s="18" t="s">
        <v>136</v>
      </c>
      <c r="C16" s="19">
        <v>4946</v>
      </c>
      <c r="D16" s="17"/>
    </row>
    <row r="17" spans="1:4" ht="15">
      <c r="A17" s="18" t="s">
        <v>27</v>
      </c>
      <c r="B17" s="18" t="s">
        <v>137</v>
      </c>
      <c r="C17" s="19">
        <v>4660</v>
      </c>
      <c r="D17" s="17"/>
    </row>
    <row r="18" spans="1:4" ht="15">
      <c r="A18" s="18" t="s">
        <v>41</v>
      </c>
      <c r="B18" s="18" t="s">
        <v>138</v>
      </c>
      <c r="C18" s="19">
        <v>2891</v>
      </c>
      <c r="D18" s="17"/>
    </row>
    <row r="19" spans="1:3" ht="23.25" customHeight="1">
      <c r="A19" s="7" t="s">
        <v>23</v>
      </c>
      <c r="B19" s="3"/>
      <c r="C19" s="8">
        <v>5447</v>
      </c>
    </row>
    <row r="20" spans="1:3" ht="15.75">
      <c r="A20" s="7" t="s">
        <v>34</v>
      </c>
      <c r="B20" s="3"/>
      <c r="C20" s="8">
        <v>7630</v>
      </c>
    </row>
    <row r="21" spans="1:3" ht="15.75">
      <c r="A21" s="7" t="s">
        <v>51</v>
      </c>
      <c r="B21" s="3"/>
      <c r="C21" s="8">
        <v>63909</v>
      </c>
    </row>
    <row r="22" spans="1:3" ht="15.75">
      <c r="A22" s="7" t="s">
        <v>45</v>
      </c>
      <c r="B22" s="3"/>
      <c r="C22" s="8">
        <v>141700</v>
      </c>
    </row>
    <row r="23" spans="1:3" ht="15.75">
      <c r="A23" s="7" t="s">
        <v>32</v>
      </c>
      <c r="B23" s="3"/>
      <c r="C23" s="8">
        <v>245176</v>
      </c>
    </row>
    <row r="24" spans="1:3" ht="15.75">
      <c r="A24" s="7" t="s">
        <v>32</v>
      </c>
      <c r="B24" s="3"/>
      <c r="C24" s="8">
        <v>466181</v>
      </c>
    </row>
    <row r="25" spans="1:3" ht="15.75">
      <c r="A25" s="15" t="s">
        <v>3</v>
      </c>
      <c r="B25" s="3"/>
      <c r="C25" s="20">
        <f>1373092.2-47.2</f>
        <v>1373045</v>
      </c>
    </row>
    <row r="26" spans="1:3" ht="15.75">
      <c r="A26" s="10" t="s">
        <v>150</v>
      </c>
      <c r="B26" s="10" t="s">
        <v>141</v>
      </c>
      <c r="C26" s="11" t="s">
        <v>143</v>
      </c>
    </row>
    <row r="27" spans="1:3" ht="15.75">
      <c r="A27" s="10" t="s">
        <v>139</v>
      </c>
      <c r="B27" s="10" t="s">
        <v>9</v>
      </c>
      <c r="C27" s="11" t="s">
        <v>48</v>
      </c>
    </row>
    <row r="28" spans="1:3" ht="15.75">
      <c r="A28" s="10" t="s">
        <v>150</v>
      </c>
      <c r="B28" s="10" t="s">
        <v>142</v>
      </c>
      <c r="C28" s="11" t="s">
        <v>144</v>
      </c>
    </row>
    <row r="29" spans="1:3" ht="15.75">
      <c r="A29" s="10" t="s">
        <v>140</v>
      </c>
      <c r="B29" s="10" t="s">
        <v>9</v>
      </c>
      <c r="C29" s="11" t="s">
        <v>145</v>
      </c>
    </row>
    <row r="30" spans="1:3" ht="15.75">
      <c r="A30" s="10" t="s">
        <v>49</v>
      </c>
      <c r="B30" s="10" t="s">
        <v>9</v>
      </c>
      <c r="C30" s="11" t="s">
        <v>56</v>
      </c>
    </row>
    <row r="31" spans="1:3" ht="15.75">
      <c r="A31" s="3"/>
      <c r="B31" s="3"/>
      <c r="C31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48.421875" style="0" customWidth="1"/>
    <col min="2" max="2" width="30.7109375" style="0" customWidth="1"/>
    <col min="3" max="3" width="18.140625" style="0" customWidth="1"/>
    <col min="5" max="5" width="19.421875" style="0" customWidth="1"/>
  </cols>
  <sheetData>
    <row r="1" spans="1:3" ht="15.75">
      <c r="A1" s="4" t="s">
        <v>184</v>
      </c>
      <c r="B1" s="5"/>
      <c r="C1" s="3"/>
    </row>
    <row r="2" spans="2:3" ht="15.75">
      <c r="B2" s="5"/>
      <c r="C2" s="3"/>
    </row>
    <row r="3" spans="1:3" ht="15.75">
      <c r="A3" s="1" t="s">
        <v>0</v>
      </c>
      <c r="B3" s="1" t="s">
        <v>1</v>
      </c>
      <c r="C3" s="2" t="s">
        <v>2</v>
      </c>
    </row>
    <row r="5" spans="1:4" ht="15.75">
      <c r="A5" s="7" t="s">
        <v>15</v>
      </c>
      <c r="B5" s="3"/>
      <c r="C5" s="8">
        <v>7748</v>
      </c>
      <c r="D5" s="3"/>
    </row>
    <row r="6" spans="1:4" ht="15.75">
      <c r="A6" s="7" t="s">
        <v>15</v>
      </c>
      <c r="B6" s="3"/>
      <c r="C6" s="8">
        <v>15260</v>
      </c>
      <c r="D6" s="3"/>
    </row>
    <row r="7" spans="1:4" ht="15.75">
      <c r="A7" s="7" t="s">
        <v>32</v>
      </c>
      <c r="B7" s="3"/>
      <c r="C7" s="8">
        <v>19046</v>
      </c>
      <c r="D7" s="3"/>
    </row>
    <row r="8" spans="1:4" ht="15.75">
      <c r="A8" s="7" t="s">
        <v>42</v>
      </c>
      <c r="B8" s="3"/>
      <c r="C8" s="8">
        <v>34100</v>
      </c>
      <c r="D8" s="3"/>
    </row>
    <row r="9" spans="1:4" ht="15.75">
      <c r="A9" s="7" t="s">
        <v>33</v>
      </c>
      <c r="B9" s="3"/>
      <c r="C9" s="8">
        <v>74317</v>
      </c>
      <c r="D9" s="3"/>
    </row>
    <row r="10" spans="1:4" ht="15.75">
      <c r="A10" s="7" t="s">
        <v>32</v>
      </c>
      <c r="B10" s="3"/>
      <c r="C10" s="8">
        <v>77842</v>
      </c>
      <c r="D10" s="3"/>
    </row>
    <row r="11" spans="1:4" ht="15.75">
      <c r="A11" s="7" t="s">
        <v>15</v>
      </c>
      <c r="B11" s="3"/>
      <c r="C11" s="8">
        <v>232379</v>
      </c>
      <c r="D11" s="3"/>
    </row>
    <row r="12" spans="1:4" ht="15.75">
      <c r="A12" s="7" t="s">
        <v>18</v>
      </c>
      <c r="B12" s="3"/>
      <c r="C12" s="8">
        <v>989164</v>
      </c>
      <c r="D12" s="3"/>
    </row>
    <row r="13" spans="1:4" ht="15">
      <c r="A13" s="7" t="s">
        <v>182</v>
      </c>
      <c r="B13" s="7" t="s">
        <v>151</v>
      </c>
      <c r="C13" s="8">
        <v>95315</v>
      </c>
      <c r="D13" s="7"/>
    </row>
    <row r="14" spans="1:4" ht="15">
      <c r="A14" s="7" t="s">
        <v>8</v>
      </c>
      <c r="B14" s="7" t="s">
        <v>152</v>
      </c>
      <c r="C14" s="8">
        <v>54454</v>
      </c>
      <c r="D14" s="7"/>
    </row>
    <row r="15" spans="1:4" ht="15">
      <c r="A15" s="7" t="s">
        <v>31</v>
      </c>
      <c r="B15" s="7" t="s">
        <v>153</v>
      </c>
      <c r="C15" s="8">
        <v>42930</v>
      </c>
      <c r="D15" s="7"/>
    </row>
    <row r="16" spans="1:4" ht="15">
      <c r="A16" s="7" t="s">
        <v>183</v>
      </c>
      <c r="B16" s="7" t="s">
        <v>154</v>
      </c>
      <c r="C16" s="8">
        <v>22052</v>
      </c>
      <c r="D16" s="7"/>
    </row>
    <row r="17" spans="1:4" ht="21.75" customHeight="1">
      <c r="A17" s="10" t="s">
        <v>155</v>
      </c>
      <c r="B17" s="10" t="s">
        <v>156</v>
      </c>
      <c r="C17" s="11" t="s">
        <v>157</v>
      </c>
      <c r="D17" s="3"/>
    </row>
    <row r="18" spans="1:4" ht="21" customHeight="1">
      <c r="A18" s="10" t="s">
        <v>158</v>
      </c>
      <c r="B18" s="10" t="s">
        <v>159</v>
      </c>
      <c r="C18" s="11" t="s">
        <v>160</v>
      </c>
      <c r="D18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2020-09-18T03:55:02Z</dcterms:modified>
  <cp:category/>
  <cp:version/>
  <cp:contentType/>
  <cp:contentStatus/>
</cp:coreProperties>
</file>